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vmlDrawing1.vml" ContentType="application/vnd.openxmlformats-officedocument.vmlDrawing"/>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amp; Anleitung" sheetId="1" state="visible" r:id="rId3"/>
    <sheet name="Unternehmensprofil" sheetId="2" state="visible" r:id="rId4"/>
    <sheet name="Unterlagencheck" sheetId="3" state="visible" r:id="rId5"/>
    <sheet name="Aufgaben &amp; Termine" sheetId="4" state="visible" r:id="rId6"/>
    <sheet name="Quellen &amp; Hinweise" sheetId="5" state="visible" r:id="rId7"/>
    <sheet name="Beispiel (fiktiv)" sheetId="6" state="visible" r:id="rId8"/>
  </sheets>
  <definedNames>
    <definedName function="false" hidden="true" localSheetId="3" name="_xlnm._FilterDatabase" vbProcedure="false">'Aufgaben &amp; Termine'!$A$6:$I$41</definedName>
    <definedName function="false" hidden="true" localSheetId="4" name="_xlnm._FilterDatabase" vbProcedure="false">'Quellen &amp; Hinweise'!$A$13:$H$19</definedName>
    <definedName function="false" hidden="true" localSheetId="2" name="_xlnm._FilterDatabase" vbProcedure="false">Unterlagencheck!$A$6:$S$44</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O6" authorId="0">
      <text>
        <r>
          <rPr>
            <sz val="10"/>
            <rFont val="Arial"/>
            <family val="2"/>
          </rPr>
          <t xml:space="preserve">Wird rot markiert, wenn „erhalten am“ vor „beantragt am“ liegt.</t>
        </r>
      </text>
    </comment>
    <comment ref="P6" authorId="0">
      <text>
        <r>
          <rPr>
            <sz val="10"/>
            <rFont val="Arial"/>
            <family val="2"/>
          </rPr>
          <t xml:space="preserve">Selbst gewählter Termin für Nachfassen oder Erneuerung. Wird nicht aus dem Ausstellungsdatum abgeleitet.</t>
        </r>
      </text>
    </comment>
  </commentList>
</comments>
</file>

<file path=xl/sharedStrings.xml><?xml version="1.0" encoding="utf-8"?>
<sst xmlns="http://schemas.openxmlformats.org/spreadsheetml/2006/main" count="508" uniqueCount="299">
  <si>
    <t xml:space="preserve">EU-Lizenz-Unterlagencheck</t>
  </si>
  <si>
    <t xml:space="preserve">TQS Unterlagen-Kompass · EU-Lizenz / Erlaubnis nach GüKG   ·   tqs-logistik.de · kontakt@tqs-logistik.de · Quellenstand: Oktober 2026</t>
  </si>
  <si>
    <t xml:space="preserve">Arbeitshilfe für Transportunternehmen, die eine Gemeinschaftslizenz (EU-Lizenz) bzw. Erlaubnis nach § 3 GüKG vorbereiten: Welche Nachweise werden gebraucht, wer stellt sie aus, an wen gehen sie – und wie behalten Sie den Überblick?</t>
  </si>
  <si>
    <t xml:space="preserve">So nutzen Sie die Datei</t>
  </si>
  <si>
    <t xml:space="preserve">1.</t>
  </si>
  <si>
    <t xml:space="preserve">Unternehmensprofil ausfüllen – daraus ergibt sich u. a. eine Orientierung zum Mindesteigenkapital.</t>
  </si>
  <si>
    <t xml:space="preserve">2.</t>
  </si>
  <si>
    <t xml:space="preserve">Zuständige Behörde nach ihren Vorgaben fragen (Formular, Empfängeranschrift für Registerauskünfte, Höchstalter der Bescheinigungen). Antworten in der Spalte „Bemerkung“ festhalten.</t>
  </si>
  <si>
    <t xml:space="preserve">3.</t>
  </si>
  <si>
    <t xml:space="preserve">Im Unterlagencheck für jede Zeile Status, verantwortliche Person und Termine pflegen. Zeilen, die für Ihre Behörde nicht gelten, auf „nicht erforderlich (geklärt)“ setzen.</t>
  </si>
  <si>
    <t xml:space="preserve">4.</t>
  </si>
  <si>
    <t xml:space="preserve">Zeilen der Ebene 2 („Je nach Behörde“) zeigen Punkte, die Behörden unterschiedlich handhaben – nur übernehmen, wenn Ihre Behörde sie verlangt. Eigene Zusatzanforderungen in die leeren Zeilen eintragen.</t>
  </si>
  <si>
    <t xml:space="preserve">5.</t>
  </si>
  <si>
    <t xml:space="preserve">Aufgaben &amp; Termine für die Abstimmung mit Steuerberatung, Verkehrsleitung und Behörde nutzen.</t>
  </si>
  <si>
    <t xml:space="preserve">6.</t>
  </si>
  <si>
    <t xml:space="preserve">Das Blatt „Beispiel (fiktiv)“ zeigt eine ausgefüllte Musterzeile – es ist kein Teil Ihrer Arbeitsliste.</t>
  </si>
  <si>
    <t xml:space="preserve">Legende</t>
  </si>
  <si>
    <t xml:space="preserve">Eingabefeld – hier tragen Sie Ihre Angaben ein</t>
  </si>
  <si>
    <t xml:space="preserve">automatisch berechnet – nicht überschreiben</t>
  </si>
  <si>
    <t xml:space="preserve">Datumsfelder im Format TT.MM.JJJJ. Leere Datumsfelder werden nicht bewertet, sondern als „kein Termin eingetragen“ angezeigt. Ein Ausstellungsdatum allein begründet keine feste Gültigkeitsdauer – Fristen werden nur aus eingetragenen Terminen oder aus der in der Quelle belegten Regel berechnet.</t>
  </si>
  <si>
    <t xml:space="preserve">Bearbeitungsstand (automatisch)</t>
  </si>
  <si>
    <t xml:space="preserve">Zeilen mit Nachweis</t>
  </si>
  <si>
    <t xml:space="preserve">davon als erledigt markiert</t>
  </si>
  <si>
    <t xml:space="preserve">Anteil markiert</t>
  </si>
  <si>
    <t xml:space="preserve">Status „Rückfrage“</t>
  </si>
  <si>
    <t xml:space="preserve">Prüftermine überschritten</t>
  </si>
  <si>
    <t xml:space="preserve">Der Bearbeitungsstand zeigt nur, wie viele Zeilen Sie als erledigt markiert haben. Er ist keine Aussage über Vollständigkeit oder Rechtskonformität.</t>
  </si>
  <si>
    <t xml:space="preserve">Wichtiger Hinweis</t>
  </si>
  <si>
    <t xml:space="preserve">Diese Vorlage ist eine organisatorische Arbeitshilfe von TQS. Sie ist keine amtliche Checkliste, keine Rechtsberatung und sagt keine Genehmigung, Präqualifikation oder Vollständigkeit zu. Maßgeblich sind die Vorgaben der zuständigen Behörde bzw. Stelle im konkreten Verfahren. TQS ist keine Behörde, keine Zertifizierungsstelle und stellt keine Bescheinigungen aus.</t>
  </si>
  <si>
    <t xml:space="preserve">Unterstützung bei Vorbereitung und Koordination: https://tqs-logistik.de/kontakt.html · kontakt@tqs-logistik.de</t>
  </si>
  <si>
    <t xml:space="preserve">Unternehmensprofil</t>
  </si>
  <si>
    <t xml:space="preserve">Angabe</t>
  </si>
  <si>
    <t xml:space="preserve">Ihr Eintrag</t>
  </si>
  <si>
    <t xml:space="preserve">Hinweis</t>
  </si>
  <si>
    <t xml:space="preserve">Firma</t>
  </si>
  <si>
    <t xml:space="preserve">Rechtsform</t>
  </si>
  <si>
    <t xml:space="preserve">Sitz (Ort)</t>
  </si>
  <si>
    <t xml:space="preserve">Zuständige Erlaubnisbehörde</t>
  </si>
  <si>
    <t xml:space="preserve">Kontaktweg der Behörde (Funktionspostfach)</t>
  </si>
  <si>
    <t xml:space="preserve">Aktenzeichen der Behörde (falls vergeben)</t>
  </si>
  <si>
    <t xml:space="preserve">Wird für Registerauskünfte als Verwendungszweck benötigt – bei der Behörde erfragen.</t>
  </si>
  <si>
    <t xml:space="preserve">Anzahl vertretungsberechtigter Personen (Inhaber/GF/Gesellschafter)</t>
  </si>
  <si>
    <t xml:space="preserve">Verkehrsleitung</t>
  </si>
  <si>
    <t xml:space="preserve">Bei angestelltem oder externem Verkehrsleiter ist ein Verkehrsleitervertrag nötig (Q01, Q04).</t>
  </si>
  <si>
    <t xml:space="preserve">Weitere Niederlassungen?</t>
  </si>
  <si>
    <t xml:space="preserve">Fahrzeuge &gt; 3,5 t zGM (inkl. Anhänger)</t>
  </si>
  <si>
    <t xml:space="preserve">Grundlage für Antrag, beglaubigte Kopien und Eigenkapital.</t>
  </si>
  <si>
    <t xml:space="preserve">Fahrzeuge 2,5–3,5 t zGM, grenzüberschreitend eingesetzt</t>
  </si>
  <si>
    <t xml:space="preserve">Geplanter Stichtag der Eigenkapitalbescheinigung</t>
  </si>
  <si>
    <t xml:space="preserve">Mit der Steuerberatung abstimmen.</t>
  </si>
  <si>
    <t xml:space="preserve">Orientierung Mindesteigenkapital nach Art. 7 VO (EG) Nr. 1071/2009 (Quelle Q01)</t>
  </si>
  <si>
    <t xml:space="preserve">Erstes Fahrzeug &gt; 3,5 t</t>
  </si>
  <si>
    <t xml:space="preserve">Wert aus Art. 7 VO 1071/2009 (geändert durch VO (EU) 2020/1055)</t>
  </si>
  <si>
    <t xml:space="preserve">Jedes weitere Fahrzeug &gt; 3,5 t</t>
  </si>
  <si>
    <t xml:space="preserve">Jedes Fahrzeug 2,5–3,5 t neben Fahrzeugen &gt; 3,5 t</t>
  </si>
  <si>
    <t xml:space="preserve">Nur Fahrzeuge 2,5–3,5 t: erstes Fahrzeug</t>
  </si>
  <si>
    <t xml:space="preserve">Nur Fahrzeuge 2,5–3,5 t: jedes weitere</t>
  </si>
  <si>
    <t xml:space="preserve">Orientierungswert Mindesteigenkapital</t>
  </si>
  <si>
    <t xml:space="preserve">Nur Orientierung. Maßgeblich sind Prüfung und Vordruck der zuständigen Behörde.</t>
  </si>
  <si>
    <t xml:space="preserve">Unterlagencheck EU-Lizenz</t>
  </si>
  <si>
    <t xml:space="preserve">Arbeitsvorlage: Spalten L–P und R pflegen. Ebene 2 = wird je nach Behörde unterschiedlich gehandhabt. Leere Zeilen am Ende für eigene Anforderungen nutzen.</t>
  </si>
  <si>
    <t xml:space="preserve">Nr.</t>
  </si>
  <si>
    <t xml:space="preserve">Bereich</t>
  </si>
  <si>
    <t xml:space="preserve">Nachweis</t>
  </si>
  <si>
    <t xml:space="preserve">Ebene (siehe Quellen &amp; Hinweise)</t>
  </si>
  <si>
    <t xml:space="preserve">Verfahren / Anwendungsfall</t>
  </si>
  <si>
    <t xml:space="preserve">betroffene Person oder Unternehmen</t>
  </si>
  <si>
    <t xml:space="preserve">ausstellende Stelle</t>
  </si>
  <si>
    <t xml:space="preserve">Beschaffungsweg</t>
  </si>
  <si>
    <t xml:space="preserve">vorgesehener Empfänger</t>
  </si>
  <si>
    <t xml:space="preserve">erforderliche Reihenfolge oder Abhängigkeit</t>
  </si>
  <si>
    <t xml:space="preserve">belegte Aktualitätsanforderung</t>
  </si>
  <si>
    <t xml:space="preserve">Status</t>
  </si>
  <si>
    <t xml:space="preserve">verantwortliche Person</t>
  </si>
  <si>
    <t xml:space="preserve">beantragt am</t>
  </si>
  <si>
    <t xml:space="preserve">erhalten am</t>
  </si>
  <si>
    <t xml:space="preserve">Prüftermin</t>
  </si>
  <si>
    <t xml:space="preserve">Terminhinweis (automatisch)</t>
  </si>
  <si>
    <t xml:space="preserve">Bemerkung</t>
  </si>
  <si>
    <t xml:space="preserve">Quellenverweis</t>
  </si>
  <si>
    <t xml:space="preserve">Antrag</t>
  </si>
  <si>
    <t xml:space="preserve">Antragsformular der zuständigen Behörde, ausgefüllt und rechtsverbindlich unterschrieben</t>
  </si>
  <si>
    <t xml:space="preserve">1 · Allgemeine Voraussetzung</t>
  </si>
  <si>
    <t xml:space="preserve">Erlaubnis (§ 3 GüKG) / Gemeinschaftslizenz</t>
  </si>
  <si>
    <t xml:space="preserve">Unternehmen</t>
  </si>
  <si>
    <t xml:space="preserve">zuständige Erlaubnisbehörde (Vordruck)</t>
  </si>
  <si>
    <t xml:space="preserve">Aktuellen Vordruck bzw. Online-Dienst direkt bei der zuständigen Behörde anfordern; Vordrucke unterscheiden sich je Behörde.</t>
  </si>
  <si>
    <t xml:space="preserve">Erlaubnisbehörde</t>
  </si>
  <si>
    <t xml:space="preserve">Zuerst: zuständige Behörde und aktuelles Formular klären</t>
  </si>
  <si>
    <t xml:space="preserve">keine Frist belegt</t>
  </si>
  <si>
    <t xml:space="preserve">Anzahl der Fahrzeuge und beglaubigten Kopien im Antrag angeben. Manche Vordrucke enthalten zusätzlich eine zu unterschreibende Kenntnisnahme der Datenschutzhinweise.</t>
  </si>
  <si>
    <t xml:space="preserve">Q02, Q03, Q04</t>
  </si>
  <si>
    <t xml:space="preserve">Handelsregisterauszug (falls eingetragen)</t>
  </si>
  <si>
    <t xml:space="preserve">Erlaubnis / EU-Lizenz</t>
  </si>
  <si>
    <t xml:space="preserve">Registergericht</t>
  </si>
  <si>
    <t xml:space="preserve">Abruf über das Registerportal bzw. beim Registergericht.</t>
  </si>
  <si>
    <t xml:space="preserve">mit dem Antrag einreichen</t>
  </si>
  <si>
    <t xml:space="preserve">früh beschaffen</t>
  </si>
  <si>
    <t xml:space="preserve">keine allgemeine Frist belegt – bei Behörde erfragen</t>
  </si>
  <si>
    <t xml:space="preserve">Q04</t>
  </si>
  <si>
    <t xml:space="preserve">Gesellschafterliste und Nachweis der Vertretungsberechtigung (Gesellschaften)</t>
  </si>
  <si>
    <t xml:space="preserve">2 · Je nach Behörde (Praxisbeispiel)</t>
  </si>
  <si>
    <t xml:space="preserve">Unternehmen / Register</t>
  </si>
  <si>
    <t xml:space="preserve">Form und Anzahl der Ausfertigungen bei der Behörde erfragen.</t>
  </si>
  <si>
    <t xml:space="preserve">Niederlassungsliste (nur bei weiteren Niederlassungen)</t>
  </si>
  <si>
    <t xml:space="preserve">Formlose Liste, sofern der Vordruck danach fragt.</t>
  </si>
  <si>
    <t xml:space="preserve">Zuverlässigkeit</t>
  </si>
  <si>
    <t xml:space="preserve">Führungszeugnis „zur Vorlage bei einer Behörde“ (Belegart O) – Inhaber bzw. jede/r Geschäftsführer/in bzw. vertretungsberechtigte/r Gesellschafter/in</t>
  </si>
  <si>
    <t xml:space="preserve">jede vertretungsberechtigte Person</t>
  </si>
  <si>
    <t xml:space="preserve">Bundesamt für Justiz</t>
  </si>
  <si>
    <t xml:space="preserve">Bei der Meldebehörde des Hauptwohnsitzes oder online beantragen; Anschrift der empfangenden Behörde und Verwendungszweck/Aktenzeichen angeben.</t>
  </si>
  <si>
    <t xml:space="preserve">direkt an die Erlaubnisbehörde (nicht an das Unternehmen)</t>
  </si>
  <si>
    <t xml:space="preserve">Vorher Empfängeranschrift und Verwendungszweck bei der Behörde erfragen</t>
  </si>
  <si>
    <t xml:space="preserve">Manche Behörden geben einen bestimmten Verwendungszweck bzw. Grund vor. Privatauskünfte werden in der Praxis abgelehnt.</t>
  </si>
  <si>
    <t xml:space="preserve">Q04, Q10</t>
  </si>
  <si>
    <t xml:space="preserve">Führungszeugnis „zur Vorlage bei einer Behörde“ (Belegart O) – Verkehrsleiter/in (falls nicht zugleich Geschäftsführung)</t>
  </si>
  <si>
    <t xml:space="preserve">Verkehrsleiter/in</t>
  </si>
  <si>
    <t xml:space="preserve">Wie oben; der/die Verkehrsleiter/in beantragt am eigenen Hauptwohnsitz bzw. online.</t>
  </si>
  <si>
    <t xml:space="preserve">direkt an die Erlaubnisbehörde</t>
  </si>
  <si>
    <t xml:space="preserve">Vorher Empfängeranschrift und Verwendungszweck erfragen</t>
  </si>
  <si>
    <t xml:space="preserve">Manche Behörden behalten das Original in der Akte – externe Verkehrsleiter sollten je Verfahren ein eigenes Zeugnis einplanen.</t>
  </si>
  <si>
    <t xml:space="preserve">Auskunft aus dem Gewerbezentralregister (Belegart 9) – Unternehmen</t>
  </si>
  <si>
    <t xml:space="preserve">Unternehmen (juristische Person/Personenvereinigung)</t>
  </si>
  <si>
    <t xml:space="preserve">Bei der zuständigen Melde-/Gewerbebehörde (in der Regel am Unternehmenssitz) oder online beantragen.</t>
  </si>
  <si>
    <t xml:space="preserve">Auskunft aus dem Gewerbezentralregister (Belegart 9) – Inhaber bzw. jede/r Geschäftsführer/in</t>
  </si>
  <si>
    <t xml:space="preserve">Bei der zuständigen Behörde oder online beantragen; Verwendungszweck und Empfängeranschrift angeben.</t>
  </si>
  <si>
    <t xml:space="preserve">Vorher Empfängeranschrift erfragen</t>
  </si>
  <si>
    <t xml:space="preserve">Auskunft aus dem Gewerbezentralregister (Belegart 9) – Verkehrsleiter/in</t>
  </si>
  <si>
    <t xml:space="preserve">Wie oben.</t>
  </si>
  <si>
    <t xml:space="preserve">Auskunft aus dem Fahreignungsregister – Verkehrsleiter/in</t>
  </si>
  <si>
    <t xml:space="preserve">EU-Lizenz</t>
  </si>
  <si>
    <t xml:space="preserve">Kraftfahrt-Bundesamt</t>
  </si>
  <si>
    <t xml:space="preserve">Online-Registerauskunft beim KBA; Form der Vorlage mit der Behörde abstimmen.</t>
  </si>
  <si>
    <t xml:space="preserve">Erlaubnisbehörde (Form klären)</t>
  </si>
  <si>
    <t xml:space="preserve">nur wenn die Behörde sie verlangt</t>
  </si>
  <si>
    <t xml:space="preserve">Wird nur von einzelnen Behörden verlangt.</t>
  </si>
  <si>
    <t xml:space="preserve">Q04, Q11</t>
  </si>
  <si>
    <t xml:space="preserve">Finanzielle Leistungsfähigkeit</t>
  </si>
  <si>
    <t xml:space="preserve">Eigenkapitalbescheinigung (Vordruck der Behörde) zum Stichtag</t>
  </si>
  <si>
    <t xml:space="preserve">Steuerberater/in oder Wirtschaftsprüfer/in – je nach Behörde weitere Stellen</t>
  </si>
  <si>
    <t xml:space="preserve">Behördenvordruck an die Steuerberatung geben; Stichtag und Fahrzeuganzahl vorher festlegen. Kontoauszüge werden in der Praxis nicht als Ersatz akzeptiert.</t>
  </si>
  <si>
    <t xml:space="preserve">Nach Festlegung der Fahrzeuganzahl</t>
  </si>
  <si>
    <t xml:space="preserve">Stichtag laut Vordruck; Höchstalter bei Behörde erfragen</t>
  </si>
  <si>
    <t xml:space="preserve">Mindestbeträge nach Art. 7 VO 1071/2009 – siehe Unternehmensprofil. Welche Stellen bestätigen dürfen, handhaben Behörden unterschiedlich (teils nur StB/WP, teils auch Banken).</t>
  </si>
  <si>
    <t xml:space="preserve">Q01, Q04</t>
  </si>
  <si>
    <t xml:space="preserve">Unbedenklichkeitsbescheinigung Finanzamt</t>
  </si>
  <si>
    <t xml:space="preserve">zuständiges Finanzamt</t>
  </si>
  <si>
    <t xml:space="preserve">Beim zuständigen Finanzamt beantragen.</t>
  </si>
  <si>
    <t xml:space="preserve">nicht einheitlich – einzelne Behörden: höchstens 3 Monate alt; bei Ihrer Behörde erfragen</t>
  </si>
  <si>
    <t xml:space="preserve">Unbedenklichkeitsbescheinigung Gemeinde / Stadtkasse (Gemeindesteuern)</t>
  </si>
  <si>
    <t xml:space="preserve">Gemeinde bzw. Stadtkasse am Betriebssitz</t>
  </si>
  <si>
    <t xml:space="preserve">Bei Steueramt bzw. Stadtkasse der Sitzgemeinde beantragen.</t>
  </si>
  <si>
    <t xml:space="preserve">Unbedenklichkeitsbescheinigung Krankenkasse (Träger der Sozialversicherung)</t>
  </si>
  <si>
    <t xml:space="preserve">Unternehmen (mit Beschäftigten)</t>
  </si>
  <si>
    <t xml:space="preserve">Krankenkasse/n der Beschäftigten</t>
  </si>
  <si>
    <t xml:space="preserve">Bei der jeweiligen Krankenkasse anfordern.</t>
  </si>
  <si>
    <t xml:space="preserve">Ob für jede Kasse eine Bescheinigung nötig ist, mit der Behörde klären.</t>
  </si>
  <si>
    <t xml:space="preserve">Unbedenklichkeitsbescheinigung Berufsgenossenschaft (Träger der Unfallversicherung)</t>
  </si>
  <si>
    <t xml:space="preserve">zuständige Berufsgenossenschaft</t>
  </si>
  <si>
    <t xml:space="preserve">Bei der Berufsgenossenschaft anfordern.</t>
  </si>
  <si>
    <t xml:space="preserve">Fachliche Eignung</t>
  </si>
  <si>
    <t xml:space="preserve">Bescheinigung der fachlichen Eignung (IHK-Fachkundeprüfung Güterkraftverkehr) des Verkehrsleiters</t>
  </si>
  <si>
    <t xml:space="preserve">IHK</t>
  </si>
  <si>
    <t xml:space="preserve">Vorhandene Bescheinigung; Form der Vorlage (Kopie/Original) bei Behörde erfragen.</t>
  </si>
  <si>
    <t xml:space="preserve">Die Nummer der Bescheinigung wird im Antrag abgefragt.</t>
  </si>
  <si>
    <t xml:space="preserve">Verkehrsleitervertrag bzw. Nachweis des Beschäftigungsverhältnisses (bei angestelltem oder externem Verkehrsleiter)</t>
  </si>
  <si>
    <t xml:space="preserve">Unternehmen + Verkehrsleiter/in</t>
  </si>
  <si>
    <t xml:space="preserve">Vertragsparteien</t>
  </si>
  <si>
    <t xml:space="preserve">Vertrag mit Aufgaben nach Art. 4 VO 1071/2009 (u. a. Instandhaltung, Beförderungsverträge/Dokumente, Disposition, Sicherheitsverfahren). Einzelne Behörden verlangen zusätzlich die Angabe der Entlohnung.</t>
  </si>
  <si>
    <t xml:space="preserve">vor Antragstellung abschließen</t>
  </si>
  <si>
    <t xml:space="preserve">In der Praxis werden außerdem Regelungen zu Weisungsbefugnis, Zeichnungsberechtigung und Überwachung versicherungs-, steuer- und abgabenrechtlicher Belange empfohlen.</t>
  </si>
  <si>
    <t xml:space="preserve">Angabe zur Tätigkeit als Verkehrsleiter/in in weiteren Unternehmen</t>
  </si>
  <si>
    <t xml:space="preserve">Angabe im Antrag.</t>
  </si>
  <si>
    <t xml:space="preserve">Externe Verkehrsleiter: Höchstgrenzen nach Art. 4 VO 1071/2009 beachten; nationale Abweichungen bei Behörde klären.</t>
  </si>
  <si>
    <t xml:space="preserve">Stellungnahme zur tatsächlichen und dauerhaften Leitung bei räumlicher Entfernung</t>
  </si>
  <si>
    <t xml:space="preserve">Verkehrsleiter/in + Unternehmen</t>
  </si>
  <si>
    <t xml:space="preserve">Formlose Stellungnahme (z. B. Erreichbarkeit, Vor-Ort-Termine, Kommunikationswege, Vertretung).</t>
  </si>
  <si>
    <t xml:space="preserve">nur wenn verlangt</t>
  </si>
  <si>
    <t xml:space="preserve">Fahrzeuge &amp; Steuer</t>
  </si>
  <si>
    <t xml:space="preserve">Fahrzeugnachweise (Zulassungsbescheinigung Teil I, Miet- oder Leasingverträge)</t>
  </si>
  <si>
    <t xml:space="preserve">Kopien der Fahrzeugunterlagen.</t>
  </si>
  <si>
    <t xml:space="preserve">Nicht jede Behörde verlangt diese Unterlagen – erfragen.</t>
  </si>
  <si>
    <t xml:space="preserve">Umsatzsteuer-Identifikationsnummer</t>
  </si>
  <si>
    <t xml:space="preserve">Bundeszentralamt für Steuern</t>
  </si>
  <si>
    <t xml:space="preserve">Vorhandene USt-IdNr. angeben bzw. beantragen.</t>
  </si>
  <si>
    <t xml:space="preserve">Organisation</t>
  </si>
  <si>
    <t xml:space="preserve">Vollmacht des Unternehmers für die Kommunikation durch Dritte (z. B. externen Verkehrsleiter)</t>
  </si>
  <si>
    <t xml:space="preserve">5 · TQS-Empfehlung (organisatorisch)</t>
  </si>
  <si>
    <t xml:space="preserve">alle Verfahren</t>
  </si>
  <si>
    <t xml:space="preserve">Ob und in welcher Form verlangt, vorab bei der Behörde erfragen.</t>
  </si>
  <si>
    <t xml:space="preserve">Erlaubnisbehörde (falls verlangt)</t>
  </si>
  <si>
    <t xml:space="preserve">vor der ersten Kommunikation</t>
  </si>
  <si>
    <t xml:space="preserve">–</t>
  </si>
  <si>
    <t xml:space="preserve">TQS</t>
  </si>
  <si>
    <t xml:space="preserve">Kopie aller Einreichungen und Versandnachweis ablegen</t>
  </si>
  <si>
    <t xml:space="preserve">Scan bzw. Kopie vor Versand; Datum und Versandweg notieren.</t>
  </si>
  <si>
    <t xml:space="preserve">intern</t>
  </si>
  <si>
    <t xml:space="preserve">bei jeder Einreichung</t>
  </si>
  <si>
    <t xml:space="preserve">Aufgaben &amp; Termine</t>
  </si>
  <si>
    <t xml:space="preserve">Gelbe Felder ausfüllen. Der Terminhinweis wertet nur das eingetragene Fälligkeitsdatum aus.</t>
  </si>
  <si>
    <t xml:space="preserve">Aufgabe</t>
  </si>
  <si>
    <t xml:space="preserve">fällig am</t>
  </si>
  <si>
    <t xml:space="preserve">erledigt am</t>
  </si>
  <si>
    <t xml:space="preserve">Zuständige Erlaubnisbehörde bestimmen und aktuellen Antragsvordruck anfordern</t>
  </si>
  <si>
    <t xml:space="preserve">offen</t>
  </si>
  <si>
    <t xml:space="preserve">Bei der Behörde erfragen: Empfängeranschrift und Verwendungszweck für Führungszeugnis und GZR-Auskunft</t>
  </si>
  <si>
    <t xml:space="preserve">Bei der Behörde erfragen: Höchstalter der Unbedenklichkeitsbescheinigungen und zusätzliche Unterlagen</t>
  </si>
  <si>
    <t xml:space="preserve">Fahrzeuganzahl (&gt; 3,5 t bzw. 2,5–3,5 t grenzüberschreitend) und Zahl der beglaubigten Kopien festlegen</t>
  </si>
  <si>
    <t xml:space="preserve">Steuerberatung beauftragen: Eigenkapitalbescheinigung auf Behördenvordruck zum vereinbarten Stichtag</t>
  </si>
  <si>
    <t xml:space="preserve">Unbedenklichkeitsbescheinigungen Finanzamt, Gemeinde, Krankenkasse/n und Berufsgenossenschaft anfordern</t>
  </si>
  <si>
    <t xml:space="preserve">Verkehrsleitervertrag mit Aufgaben (und ggf. Entlohnung) abschließen</t>
  </si>
  <si>
    <t xml:space="preserve">Führungszeugnisse und GZR-Auskünfte beantragen (Versand direkt an die Behörde)</t>
  </si>
  <si>
    <t xml:space="preserve">Vollständigkeit prüfen, Kopien ablegen, Antrag einreichen</t>
  </si>
  <si>
    <t xml:space="preserve">Eingang bei der Behörde nachhalten und Rückfragen dokumentieren</t>
  </si>
  <si>
    <t xml:space="preserve">Quellen &amp; Hinweise</t>
  </si>
  <si>
    <t xml:space="preserve">So sind die Angaben in dieser Datei einzuordnen</t>
  </si>
  <si>
    <t xml:space="preserve">•</t>
  </si>
  <si>
    <t xml:space="preserve">1 · Allgemeine Voraussetzung: Rechtlich vorgegebene Voraussetzung bzw. bei mehreren Behörden übereinstimmend belegte Nachweisform.</t>
  </si>
  <si>
    <t xml:space="preserve">2 · Je nach Behörde (Praxisbeispiel): Die Rechtsgrundlagen gelten bundesweit; einzelne Behörden handhaben diesen Punkt in der Praxis aber unterschiedlich oder verlangen ihn zusätzlich. Bei Ihrer Behörde erfragen.</t>
  </si>
  <si>
    <t xml:space="preserve">3 · PQ-Stelle (ZertBau): Anforderung der PQ-Stelle KEP (Zertifizierung Bau GmbH) laut genannter Version.</t>
  </si>
  <si>
    <t xml:space="preserve">4 · Auftraggeber (zusätzlich): Zusätzliche Anforderung eines Auftraggebers – nicht Teil eines Behörden- oder PQ-Verfahrens.</t>
  </si>
  <si>
    <t xml:space="preserve">5 · TQS-Empfehlung (organisatorisch): Organisatorische Empfehlung von TQS – keine Pflicht.</t>
  </si>
  <si>
    <t xml:space="preserve">ID</t>
  </si>
  <si>
    <t xml:space="preserve">Herausgeber</t>
  </si>
  <si>
    <t xml:space="preserve">Dokument</t>
  </si>
  <si>
    <t xml:space="preserve">Datum / Version</t>
  </si>
  <si>
    <t xml:space="preserve">Verfahren</t>
  </si>
  <si>
    <t xml:space="preserve">Geltungsbereich</t>
  </si>
  <si>
    <t xml:space="preserve">Belegte Anforderung (Kurzfassung)</t>
  </si>
  <si>
    <t xml:space="preserve">Link</t>
  </si>
  <si>
    <t xml:space="preserve">Q01</t>
  </si>
  <si>
    <t xml:space="preserve">Europäische Union</t>
  </si>
  <si>
    <t xml:space="preserve">Verordnung (EG) Nr. 1071/2009 (Berufszugang), geändert durch VO (EU) 2020/1055</t>
  </si>
  <si>
    <t xml:space="preserve">konsolidierte Fassung, EUR-Lex</t>
  </si>
  <si>
    <t xml:space="preserve">EU-Lizenz / Erlaubnis</t>
  </si>
  <si>
    <t xml:space="preserve">EU-weit</t>
  </si>
  <si>
    <t xml:space="preserve">Art. 3: Niederlassung, Zuverlässigkeit, finanzielle Leistungsfähigkeit, fachliche Eignung. Art. 4: Verkehrsleiter, beim externen Verkehrsleiter Vertrag mit Aufgaben sowie Höchstgrenzen (bis zu 4 Unternehmen, insgesamt höchstens 50 Fahrzeuge; Mitgliedstaaten können niedrigere Grenzen festlegen). Art. 7: Eigenkapital/Reserven mind. 9.000 € für das erste und 5.000 € je weiteres Fahrzeug &gt; 3,5 t; 1.800 € bzw. 900 € je Fahrzeug von 2,5 bis 3,5 t.</t>
  </si>
  <si>
    <t xml:space="preserve">https://eur-lex.europa.eu/eli/reg/2009/1071/oj</t>
  </si>
  <si>
    <t xml:space="preserve">Q02</t>
  </si>
  <si>
    <t xml:space="preserve">Verordnung (EG) Nr. 1072/2009 (Marktzugang)</t>
  </si>
  <si>
    <t xml:space="preserve">Gemeinschaftslizenz (EU-Lizenz)</t>
  </si>
  <si>
    <t xml:space="preserve">Gemeinschaftslizenz für den grenzüberschreitenden gewerblichen Güterkraftverkehr; beglaubigte Kopien je eingesetztem Fahrzeug.</t>
  </si>
  <si>
    <t xml:space="preserve">https://eur-lex.europa.eu/eli/reg/2009/1072/oj</t>
  </si>
  <si>
    <t xml:space="preserve">Q03</t>
  </si>
  <si>
    <t xml:space="preserve">Bundesrepublik Deutschland</t>
  </si>
  <si>
    <t xml:space="preserve">Güterkraftverkehrsgesetz (GüKG) und Berufszugangsverordnung für den Güterkraftverkehr (GBZugV)</t>
  </si>
  <si>
    <t xml:space="preserve">jeweils geltende Fassung</t>
  </si>
  <si>
    <t xml:space="preserve">Deutschland</t>
  </si>
  <si>
    <t xml:space="preserve">Bundesweit einheitliche Rechtsgrundlage für Erlaubnis und Berufszugang. Hinweis: Der Gesetzeswortlaut konnte für diese Vorlage nicht maschinell abgerufen werden – Details zu Nachweisformen bitte im Original bzw. bei der Behörde prüfen.</t>
  </si>
  <si>
    <t xml:space="preserve">https://www.gesetze-im-internet.de/gbzugv_2011/</t>
  </si>
  <si>
    <t xml:space="preserve">Erlaubnisbehörden in Deutschland (anonymisiert)</t>
  </si>
  <si>
    <t xml:space="preserve">Behördenpraxis: Antragsvordrucke, Hinweisblätter, Online-Informationen und schriftliche Auskünfte mehrerer Erlaubnisbehörden</t>
  </si>
  <si>
    <t xml:space="preserve">Stand 2022 bis 10/2026</t>
  </si>
  <si>
    <t xml:space="preserve">Praxisbeispiele – nicht für jede Behörde gültig</t>
  </si>
  <si>
    <t xml:space="preserve">Übereinstimmend: Führungszeugnis (Belegart O) und Auskunft aus dem Gewerbezentralregister (Belegart 9) zur Vorlage bei einer Behörde mit Versand direkt an die Behörde; Eigenkapitalbescheinigung auf Behördenvordruck; Unbedenklichkeitsbescheinigungen von Finanzamt, Gemeinde, Krankenkasse und Berufsgenossenschaft; Verkehrsleitervertrag mit Aufgaben. Unterschiedlich gehandhabt: Höchstalter der Bescheinigungen (z. B. 3 Monate), zulässige Aussteller der Eigenkapitalbescheinigung, Verbleib des Original-Führungszeugnisses, Angabe der Entlohnung im Verkehrsleitervertrag, zusätzliche Nachweise wie Fahreignungsregister-Auskunft, Fahrzeugnachweise oder eine Stellungnahme zur Leitung bei räumlicher Entfernung.</t>
  </si>
  <si>
    <t xml:space="preserve">nicht öffentlich (Auskunft/Unterlage im Verfahren)</t>
  </si>
  <si>
    <t xml:space="preserve">Q10</t>
  </si>
  <si>
    <t xml:space="preserve">Führungszeugnis und Auskunft aus dem Gewerbezentralregister</t>
  </si>
  <si>
    <t xml:space="preserve">online, abgerufen 10/2026</t>
  </si>
  <si>
    <t xml:space="preserve">Beantragung bei der Meldebehörde (Führungszeugnis) bzw. Melde-/Gewerbebehörde (GZR) oder online; bei Behördenvorlage Verwendungszweck und Anschrift der empfangenden Behörde angeben; Versand direkt an die Behörde.</t>
  </si>
  <si>
    <t xml:space="preserve">https://www.fuehrungszeugnis.bund.de/</t>
  </si>
  <si>
    <t xml:space="preserve">Q11</t>
  </si>
  <si>
    <t xml:space="preserve">Online-Registerauskunft aus dem Fahreignungsregister</t>
  </si>
  <si>
    <t xml:space="preserve">EU-Lizenz (nur wenn verlangt)</t>
  </si>
  <si>
    <t xml:space="preserve">Online-Registerauskunft („schnell – digital – gebührenfrei“).</t>
  </si>
  <si>
    <t xml:space="preserve">https://www.kba.de/DE/Themen/ZentraleRegister/FAER/Auskunft/online.html</t>
  </si>
  <si>
    <t xml:space="preserve">Offene bzw. mit der zuständigen Stelle abzustimmende Punkte</t>
  </si>
  <si>
    <t xml:space="preserve">Die Rechtsgrundlagen gelten bundesweit einheitlich. In der Praxis handhaben Erlaubnisbehörden Nachweisform, Aktualität und Zusatzunterlagen jedoch unterschiedlich – die Anforderungen Ihrer Behörde deshalb vorab schriftlich erfragen.</t>
  </si>
  <si>
    <t xml:space="preserve">GBZugV-Wortlaut konnte nicht maschinell abgerufen werden; allgemeine Aussagen zur Nachweisform stützen sich auf übereinstimmende Behördenpraxis (Q04) – im Zweifel Wortlaut prüfen.</t>
  </si>
  <si>
    <t xml:space="preserve">Zulässige Aussteller der Eigenkapitalbescheinigung: In der Praxis teils nur Steuerberatung oder Wirtschaftsprüfung, teils auch Banken bzw. vereidigte Buchprüfer – im Einzelfall klären.</t>
  </si>
  <si>
    <t xml:space="preserve">Höchstalter von Unbedenklichkeitsbescheinigungen für die EU-Lizenz ist nicht bundesweit einheitlich belegt; einzelne Behörden verlangen höchstens 3 Monate.</t>
  </si>
  <si>
    <t xml:space="preserve">Ob bei mehreren Krankenkassen für jede Kasse eine Unbedenklichkeitsbescheinigung erforderlich ist, ist für die EU-Lizenz nicht belegt; für PQ KEP verlangt die PQ-Stelle Bescheinigungen der Krankenkasse/n mit Angabe der dort versicherten Mitarbeiterzahl (Q05).</t>
  </si>
  <si>
    <t xml:space="preserve">Zusätzliche Nachweise wie Fahreignungsregister-Auskunft, Fahrzeugnachweise oder eine Stellungnahme zur Leitung bei räumlicher Entfernung verlangen nur einzelne Behörden.</t>
  </si>
  <si>
    <t xml:space="preserve">Ob Behörden für die Kommunikation über Dritte (z. B. externen Verkehrsleiter oder Berater) eine Vollmacht verlangen, ist nicht belegt – vorab klären.</t>
  </si>
  <si>
    <t xml:space="preserve">PQ KEP: Die Einreichung durch Dritte ist laut Auskunft der PQ-Stelle nicht vorgesehen (Q08). In den öffentlichen Grundlagen (Q05) ist von Upload durch den Antragsteller die Rede.</t>
  </si>
  <si>
    <t xml:space="preserve">Behördliche Gebühren und Bearbeitungszeiten sind nicht Teil der Vorlagen und nicht belegt.</t>
  </si>
  <si>
    <t xml:space="preserve">Anbieterverzeichnis: Höchstalter der Nachweise und Gebühren nennt die Bundesnetzagentur auf der geprüften Seite nicht (Q09).</t>
  </si>
  <si>
    <t xml:space="preserve">Persönliche Angaben, Namen und Aktenzeichen aus Einzelverfahren wurden nicht übernommen. Behördliche Einzelfallauskünfte sind anonymisiert wiedergegeben.</t>
  </si>
  <si>
    <t xml:space="preserve">Fragen zur Vorbereitung? https://tqs-logistik.de/kontakt.html</t>
  </si>
  <si>
    <t xml:space="preserve">Beispiel (fiktiv)</t>
  </si>
  <si>
    <t xml:space="preserve">Muster Transporte GmbH (frei erfunden) – nicht Teil Ihrer Arbeitsliste   ·   tqs-logistik.de · kontakt@tqs-logistik.de · Quellenstand: Oktober 2026</t>
  </si>
  <si>
    <t xml:space="preserve">FIKTIVES BEISPIEL: Firma, Personen, Behörde und Termine sind frei erfunden und dienen nur zur Veranschaulichung. Termine werden relativ zum heutigen Datum berechnet.</t>
  </si>
  <si>
    <t xml:space="preserve">Ebene</t>
  </si>
  <si>
    <t xml:space="preserve">verantwortlich</t>
  </si>
  <si>
    <t xml:space="preserve">Terminhinweis</t>
  </si>
  <si>
    <t xml:space="preserve">Eigenkapitalbescheinigung zum Stichtag</t>
  </si>
  <si>
    <t xml:space="preserve">beantragt</t>
  </si>
  <si>
    <t xml:space="preserve">Steuerberatung (fiktiv)</t>
  </si>
  <si>
    <t xml:space="preserve">Stichtag mit Kanzlei abgestimmt; Behördenvordruck übergeben.</t>
  </si>
  <si>
    <t xml:space="preserve">Führungszeugnis Belegart O – Geschäftsführer</t>
  </si>
  <si>
    <t xml:space="preserve">Geschäftsführer (fiktiv)</t>
  </si>
  <si>
    <t xml:space="preserve">Versand direkt an die Behörde; Verwendungszweck laut Behörde angegeben.</t>
  </si>
  <si>
    <t xml:space="preserve">erhalten</t>
  </si>
  <si>
    <t xml:space="preserve">Büro (fiktiv)</t>
  </si>
  <si>
    <t xml:space="preserve">Behörde verlangt nach eigener Auskunft höchstens 3 Monate Alter (fiktiv).</t>
  </si>
  <si>
    <t xml:space="preserve">Stellungnahme zur Leitung bei Entfernung</t>
  </si>
  <si>
    <t xml:space="preserve">Rückfrage</t>
  </si>
  <si>
    <t xml:space="preserve">Verkehrsleiter (fiktiv)</t>
  </si>
  <si>
    <t xml:space="preserve">Behörde bittet um Ergänzung zu Vor-Ort-Terminen (fiktiv).</t>
  </si>
</sst>
</file>

<file path=xl/styles.xml><?xml version="1.0" encoding="utf-8"?>
<styleSheet xmlns="http://schemas.openxmlformats.org/spreadsheetml/2006/main">
  <numFmts count="5">
    <numFmt numFmtId="164" formatCode="General"/>
    <numFmt numFmtId="165" formatCode="General"/>
    <numFmt numFmtId="166" formatCode="0%"/>
    <numFmt numFmtId="167" formatCode="dd\.mm\.yyyy"/>
    <numFmt numFmtId="168" formatCode="#,##0&quot; €&quot;"/>
  </numFmts>
  <fonts count="22">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sz val="9"/>
      <color rgb="FFC8A96E"/>
      <name val="Arial"/>
      <family val="0"/>
      <charset val="1"/>
    </font>
    <font>
      <sz val="11"/>
      <color rgb="FF222222"/>
      <name val="Arial"/>
      <family val="0"/>
      <charset val="1"/>
    </font>
    <font>
      <b val="true"/>
      <sz val="12"/>
      <color rgb="FF222222"/>
      <name val="Arial"/>
      <family val="0"/>
      <charset val="1"/>
    </font>
    <font>
      <b val="true"/>
      <sz val="10"/>
      <color rgb="FF9C7F45"/>
      <name val="Arial"/>
      <family val="0"/>
      <charset val="1"/>
    </font>
    <font>
      <sz val="10"/>
      <color rgb="FF222222"/>
      <name val="Arial"/>
      <family val="0"/>
      <charset val="1"/>
    </font>
    <font>
      <sz val="9.5"/>
      <color rgb="FF444444"/>
      <name val="Arial"/>
      <family val="0"/>
      <charset val="1"/>
    </font>
    <font>
      <b val="true"/>
      <sz val="10"/>
      <color rgb="FF222222"/>
      <name val="Arial"/>
      <family val="0"/>
      <charset val="1"/>
    </font>
    <font>
      <i val="true"/>
      <sz val="9"/>
      <color rgb="FF666666"/>
      <name val="Arial"/>
      <family val="0"/>
      <charset val="1"/>
    </font>
    <font>
      <sz val="9.5"/>
      <color rgb="FF222222"/>
      <name val="Arial"/>
      <family val="0"/>
      <charset val="1"/>
    </font>
    <font>
      <b val="true"/>
      <sz val="9.5"/>
      <color rgb="FF222222"/>
      <name val="Arial"/>
      <family val="0"/>
      <charset val="1"/>
    </font>
    <font>
      <sz val="9.5"/>
      <color rgb="FF555555"/>
      <name val="Arial"/>
      <family val="0"/>
      <charset val="1"/>
    </font>
    <font>
      <sz val="9.5"/>
      <color rgb="FF1F3FBF"/>
      <name val="Arial"/>
      <family val="0"/>
      <charset val="1"/>
    </font>
    <font>
      <b val="true"/>
      <sz val="9.5"/>
      <color rgb="FFFFFFFF"/>
      <name val="Arial"/>
      <family val="0"/>
      <charset val="1"/>
    </font>
    <font>
      <sz val="10"/>
      <name val="Arial"/>
      <family val="2"/>
    </font>
    <font>
      <u val="single"/>
      <sz val="9.5"/>
      <color rgb="FF1F4E79"/>
      <name val="Arial"/>
      <family val="0"/>
      <charset val="1"/>
    </font>
    <font>
      <sz val="9"/>
      <color rgb="FF666666"/>
      <name val="Arial"/>
      <family val="0"/>
      <charset val="1"/>
    </font>
    <font>
      <b val="true"/>
      <sz val="10"/>
      <color rgb="FF9C2B23"/>
      <name val="Arial"/>
      <family val="0"/>
      <charset val="1"/>
    </font>
  </fonts>
  <fills count="5">
    <fill>
      <patternFill patternType="none"/>
    </fill>
    <fill>
      <patternFill patternType="gray125"/>
    </fill>
    <fill>
      <patternFill patternType="solid">
        <fgColor rgb="FF0A0A0A"/>
        <bgColor rgb="FF000000"/>
      </patternFill>
    </fill>
    <fill>
      <patternFill patternType="solid">
        <fgColor rgb="FFFFF8EC"/>
        <bgColor rgb="FFFFFFFF"/>
      </patternFill>
    </fill>
    <fill>
      <patternFill patternType="solid">
        <fgColor rgb="FFF2F2F2"/>
        <bgColor rgb="FFFFF8EC"/>
      </patternFill>
    </fill>
  </fills>
  <borders count="3">
    <border diagonalUp="false" diagonalDown="false">
      <left/>
      <right/>
      <top/>
      <bottom/>
      <diagonal/>
    </border>
    <border diagonalUp="false" diagonalDown="false">
      <left/>
      <right/>
      <top/>
      <bottom style="medium">
        <color rgb="FFC8A96E"/>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5" fontId="11" fillId="4" borderId="2" xfId="0" applyFont="true" applyBorder="true" applyAlignment="false" applyProtection="false">
      <alignment horizontal="general" vertical="bottom" textRotation="0" wrapText="false" indent="0" shrinkToFit="false"/>
      <protection locked="true" hidden="false"/>
    </xf>
    <xf numFmtId="166" fontId="11" fillId="4" borderId="2"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top" textRotation="0" wrapText="true" indent="0" shrinkToFit="false"/>
      <protection locked="true" hidden="false"/>
    </xf>
    <xf numFmtId="164" fontId="13" fillId="3" borderId="2" xfId="0" applyFont="true" applyBorder="true" applyAlignment="true" applyProtection="false">
      <alignment horizontal="general" vertical="top" textRotation="0" wrapText="true" indent="0" shrinkToFit="false"/>
      <protection locked="true" hidden="false"/>
    </xf>
    <xf numFmtId="164" fontId="15" fillId="0" borderId="2" xfId="0" applyFont="true" applyBorder="true" applyAlignment="true" applyProtection="false">
      <alignment horizontal="general" vertical="top" textRotation="0" wrapText="true" indent="0" shrinkToFit="false"/>
      <protection locked="true" hidden="false"/>
    </xf>
    <xf numFmtId="167" fontId="13" fillId="3"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8" fontId="16" fillId="0" borderId="2" xfId="0" applyFont="true" applyBorder="true" applyAlignment="true" applyProtection="false">
      <alignment horizontal="general" vertical="top" textRotation="0" wrapText="true" indent="0" shrinkToFit="false"/>
      <protection locked="true" hidden="false"/>
    </xf>
    <xf numFmtId="168" fontId="14" fillId="4" borderId="2" xfId="0" applyFont="true" applyBorder="true" applyAlignment="true" applyProtection="false">
      <alignment horizontal="general" vertical="top" textRotation="0" wrapText="true" indent="0" shrinkToFit="false"/>
      <protection locked="true" hidden="false"/>
    </xf>
    <xf numFmtId="164" fontId="17" fillId="2" borderId="2" xfId="0" applyFont="true" applyBorder="true" applyAlignment="true" applyProtection="false">
      <alignment horizontal="general" vertical="center" textRotation="0" wrapText="tru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19" fillId="0" borderId="2"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right" vertical="top"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7" fontId="13"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0A0A0A"/>
          <bgColor rgb="FF000000"/>
        </patternFill>
      </fill>
    </dxf>
    <dxf>
      <fill>
        <patternFill patternType="solid">
          <fgColor rgb="FFF2F2F2"/>
          <bgColor rgb="FF000000"/>
        </patternFill>
      </fill>
    </dxf>
    <dxf>
      <fill>
        <patternFill patternType="solid">
          <fgColor rgb="FF222222"/>
          <bgColor rgb="FF000000"/>
        </patternFill>
      </fill>
    </dxf>
    <dxf>
      <fill>
        <patternFill patternType="solid">
          <fgColor rgb="FFFFFFFF"/>
          <bgColor rgb="FF000000"/>
        </patternFill>
      </fill>
    </dxf>
    <dxf>
      <fill>
        <patternFill patternType="solid">
          <fgColor rgb="FFFFF8EC"/>
          <bgColor rgb="FF000000"/>
        </patternFill>
      </fill>
    </dxf>
    <dxf>
      <fill>
        <patternFill patternType="solid">
          <bgColor rgb="FF000000"/>
        </patternFill>
      </fill>
    </dxf>
    <dxf>
      <fill>
        <patternFill patternType="solid">
          <fgColor rgb="FF7A5410"/>
          <bgColor rgb="FF000000"/>
        </patternFill>
      </fill>
    </dxf>
    <dxf>
      <fill>
        <patternFill patternType="solid">
          <fgColor rgb="FF8A8A8A"/>
          <bgColor rgb="FF000000"/>
        </patternFill>
      </fill>
    </dxf>
    <dxf>
      <font>
        <name val="Arial"/>
        <charset val="1"/>
        <family val="0"/>
        <b val="1"/>
        <color rgb="FF9C2B23"/>
      </font>
      <fill>
        <patternFill>
          <bgColor rgb="FFFDE4E1"/>
        </patternFill>
      </fill>
    </dxf>
    <dxf>
      <font>
        <name val="Arial"/>
        <charset val="1"/>
        <family val="0"/>
        <b val="1"/>
        <color rgb="FF7A5410"/>
      </font>
      <fill>
        <patternFill>
          <bgColor rgb="FFFCEFD5"/>
        </patternFill>
      </fill>
    </dxf>
    <dxf>
      <font>
        <name val="Arial"/>
        <charset val="1"/>
        <family val="0"/>
        <color rgb="FF8A8A8A"/>
      </font>
    </dxf>
    <dxf>
      <font>
        <name val="Arial"/>
        <charset val="1"/>
        <family val="0"/>
        <i val="1"/>
        <color rgb="FF8A8A8A"/>
      </font>
    </dxf>
    <dxf>
      <font>
        <name val="Arial"/>
        <charset val="1"/>
        <family val="0"/>
        <color rgb="FF9C2B23"/>
      </font>
      <fill>
        <patternFill>
          <bgColor rgb="FFFDE4E1"/>
        </patternFill>
      </fill>
    </dxf>
    <dxf>
      <font>
        <name val="Arial"/>
        <charset val="1"/>
        <family val="0"/>
        <b val="1"/>
        <color rgb="FF7A5410"/>
      </font>
    </dxf>
    <dxf>
      <fill>
        <patternFill>
          <bgColor rgb="FFFDE4E1"/>
        </patternFill>
      </fill>
    </dxf>
    <dxf>
      <fill>
        <patternFill patternType="solid">
          <fgColor rgb="FF1F4E7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C7F45"/>
      <rgbColor rgb="FF800080"/>
      <rgbColor rgb="FF008080"/>
      <rgbColor rgb="FFC8A96E"/>
      <rgbColor rgb="FF8A8A8A"/>
      <rgbColor rgb="FF9999FF"/>
      <rgbColor rgb="FF7A5410"/>
      <rgbColor rgb="FFFFF8E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CEFD5"/>
      <rgbColor rgb="FF99CCFF"/>
      <rgbColor rgb="FFFF99CC"/>
      <rgbColor rgb="FFCC99FF"/>
      <rgbColor rgb="FFFDE4E1"/>
      <rgbColor rgb="FF3366FF"/>
      <rgbColor rgb="FF33CCCC"/>
      <rgbColor rgb="FF99CC00"/>
      <rgbColor rgb="FFFFCC00"/>
      <rgbColor rgb="FFFF9900"/>
      <rgbColor rgb="FFFF6600"/>
      <rgbColor rgb="FF666666"/>
      <rgbColor rgb="FF969696"/>
      <rgbColor rgb="FF1F4E79"/>
      <rgbColor rgb="FF339966"/>
      <rgbColor rgb="FF0A0A0A"/>
      <rgbColor rgb="FF444444"/>
      <rgbColor rgb="FF9C2B23"/>
      <rgbColor rgb="FF555555"/>
      <rgbColor rgb="FF1F3FBF"/>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533160</xdr:colOff>
      <xdr:row>0</xdr:row>
      <xdr:rowOff>285480</xdr:rowOff>
    </xdr:to>
    <xdr:pic>
      <xdr:nvPicPr>
        <xdr:cNvPr id="0"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533160</xdr:colOff>
      <xdr:row>0</xdr:row>
      <xdr:rowOff>285480</xdr:rowOff>
    </xdr:to>
    <xdr:pic>
      <xdr:nvPicPr>
        <xdr:cNvPr id="1"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180720</xdr:colOff>
      <xdr:row>0</xdr:row>
      <xdr:rowOff>285480</xdr:rowOff>
    </xdr:to>
    <xdr:pic>
      <xdr:nvPicPr>
        <xdr:cNvPr id="2"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110160</xdr:colOff>
      <xdr:row>0</xdr:row>
      <xdr:rowOff>285480</xdr:rowOff>
    </xdr:to>
    <xdr:pic>
      <xdr:nvPicPr>
        <xdr:cNvPr id="3"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110160</xdr:colOff>
      <xdr:row>0</xdr:row>
      <xdr:rowOff>285480</xdr:rowOff>
    </xdr:to>
    <xdr:pic>
      <xdr:nvPicPr>
        <xdr:cNvPr id="4"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533160</xdr:colOff>
      <xdr:row>0</xdr:row>
      <xdr:rowOff>285480</xdr:rowOff>
    </xdr:to>
    <xdr:pic>
      <xdr:nvPicPr>
        <xdr:cNvPr id="5" name="Image 1" descr="Picture"/>
        <xdr:cNvPicPr/>
      </xdr:nvPicPr>
      <xdr:blipFill>
        <a:blip r:embed="rId1"/>
        <a:stretch/>
      </xdr:blipFill>
      <xdr:spPr>
        <a:xfrm>
          <a:off x="0" y="0"/>
          <a:ext cx="533160" cy="285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tqs-logistik.de/kontakt.html"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eur-lex.europa.eu/eli/reg/2009/1071/oj" TargetMode="External"/><Relationship Id="rId2" Type="http://schemas.openxmlformats.org/officeDocument/2006/relationships/hyperlink" Target="https://eur-lex.europa.eu/eli/reg/2009/1072/oj" TargetMode="External"/><Relationship Id="rId3" Type="http://schemas.openxmlformats.org/officeDocument/2006/relationships/hyperlink" Target="https://www.gesetze-im-internet.de/gbzugv_2011/" TargetMode="External"/><Relationship Id="rId4" Type="http://schemas.openxmlformats.org/officeDocument/2006/relationships/hyperlink" Target="https://www.fuehrungszeugnis.bund.de/" TargetMode="External"/><Relationship Id="rId5" Type="http://schemas.openxmlformats.org/officeDocument/2006/relationships/hyperlink" Target="https://www.kba.de/DE/Themen/ZentraleRegister/FAER/Auskunft/online.html" TargetMode="External"/><Relationship Id="rId6" Type="http://schemas.openxmlformats.org/officeDocument/2006/relationships/hyperlink" Target="https://tqs-logistik.de/kontakt.html" TargetMode="External"/><Relationship Id="rId7"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5" min="2" style="0" width="22"/>
    <col collapsed="false" customWidth="true" hidden="false" outlineLevel="0" max="8" min="6" style="0" width="18"/>
  </cols>
  <sheetData>
    <row r="1" customFormat="false" ht="30" hidden="false" customHeight="true" outlineLevel="0" collapsed="false">
      <c r="A1" s="1"/>
      <c r="B1" s="1"/>
      <c r="C1" s="1"/>
      <c r="D1" s="1"/>
      <c r="E1" s="1"/>
      <c r="F1" s="1"/>
      <c r="G1" s="1"/>
      <c r="H1" s="1"/>
    </row>
    <row r="2" customFormat="false" ht="21.75" hidden="false" customHeight="true" outlineLevel="0" collapsed="false">
      <c r="A2" s="2" t="s">
        <v>0</v>
      </c>
      <c r="B2" s="1"/>
      <c r="C2" s="1"/>
      <c r="D2" s="1"/>
      <c r="E2" s="1"/>
      <c r="F2" s="1"/>
      <c r="G2" s="1"/>
      <c r="H2" s="1"/>
    </row>
    <row r="3" customFormat="false" ht="16.5" hidden="false" customHeight="true" outlineLevel="0" collapsed="false">
      <c r="A3" s="3" t="s">
        <v>1</v>
      </c>
      <c r="B3" s="1"/>
      <c r="C3" s="1"/>
      <c r="D3" s="1"/>
      <c r="E3" s="1"/>
      <c r="F3" s="1"/>
      <c r="G3" s="1"/>
      <c r="H3" s="1"/>
    </row>
    <row r="4" customFormat="false" ht="6" hidden="false" customHeight="true" outlineLevel="0" collapsed="false">
      <c r="A4" s="4"/>
      <c r="B4" s="4"/>
      <c r="C4" s="4"/>
      <c r="D4" s="4"/>
      <c r="E4" s="4"/>
      <c r="F4" s="4"/>
      <c r="G4" s="4"/>
      <c r="H4" s="4"/>
    </row>
    <row r="6" customFormat="false" ht="48" hidden="false" customHeight="true" outlineLevel="0" collapsed="false">
      <c r="A6" s="5" t="s">
        <v>2</v>
      </c>
      <c r="B6" s="5"/>
      <c r="C6" s="5"/>
      <c r="D6" s="5"/>
      <c r="E6" s="5"/>
      <c r="F6" s="5"/>
      <c r="G6" s="5"/>
      <c r="H6" s="5"/>
    </row>
    <row r="8" customFormat="false" ht="15" hidden="false" customHeight="true" outlineLevel="0" collapsed="false">
      <c r="A8" s="6" t="s">
        <v>3</v>
      </c>
      <c r="B8" s="6"/>
      <c r="C8" s="6"/>
      <c r="D8" s="6"/>
      <c r="E8" s="6"/>
      <c r="F8" s="6"/>
      <c r="G8" s="6"/>
      <c r="H8" s="6"/>
    </row>
    <row r="9" customFormat="false" ht="30" hidden="false" customHeight="true" outlineLevel="0" collapsed="false">
      <c r="A9" s="7" t="s">
        <v>4</v>
      </c>
      <c r="B9" s="8" t="s">
        <v>5</v>
      </c>
      <c r="C9" s="8"/>
      <c r="D9" s="8"/>
      <c r="E9" s="8"/>
      <c r="F9" s="8"/>
      <c r="G9" s="8"/>
      <c r="H9" s="8"/>
    </row>
    <row r="10" customFormat="false" ht="30" hidden="false" customHeight="true" outlineLevel="0" collapsed="false">
      <c r="A10" s="7" t="s">
        <v>6</v>
      </c>
      <c r="B10" s="8" t="s">
        <v>7</v>
      </c>
      <c r="C10" s="8"/>
      <c r="D10" s="8"/>
      <c r="E10" s="8"/>
      <c r="F10" s="8"/>
      <c r="G10" s="8"/>
      <c r="H10" s="8"/>
    </row>
    <row r="11" customFormat="false" ht="30" hidden="false" customHeight="true" outlineLevel="0" collapsed="false">
      <c r="A11" s="7" t="s">
        <v>8</v>
      </c>
      <c r="B11" s="8" t="s">
        <v>9</v>
      </c>
      <c r="C11" s="8"/>
      <c r="D11" s="8"/>
      <c r="E11" s="8"/>
      <c r="F11" s="8"/>
      <c r="G11" s="8"/>
      <c r="H11" s="8"/>
    </row>
    <row r="12" customFormat="false" ht="30" hidden="false" customHeight="true" outlineLevel="0" collapsed="false">
      <c r="A12" s="7" t="s">
        <v>10</v>
      </c>
      <c r="B12" s="8" t="s">
        <v>11</v>
      </c>
      <c r="C12" s="8"/>
      <c r="D12" s="8"/>
      <c r="E12" s="8"/>
      <c r="F12" s="8"/>
      <c r="G12" s="8"/>
      <c r="H12" s="8"/>
    </row>
    <row r="13" customFormat="false" ht="30" hidden="false" customHeight="true" outlineLevel="0" collapsed="false">
      <c r="A13" s="7" t="s">
        <v>12</v>
      </c>
      <c r="B13" s="8" t="s">
        <v>13</v>
      </c>
      <c r="C13" s="8"/>
      <c r="D13" s="8"/>
      <c r="E13" s="8"/>
      <c r="F13" s="8"/>
      <c r="G13" s="8"/>
      <c r="H13" s="8"/>
    </row>
    <row r="14" customFormat="false" ht="30" hidden="false" customHeight="true" outlineLevel="0" collapsed="false">
      <c r="A14" s="7" t="s">
        <v>14</v>
      </c>
      <c r="B14" s="8" t="s">
        <v>15</v>
      </c>
      <c r="C14" s="8"/>
      <c r="D14" s="8"/>
      <c r="E14" s="8"/>
      <c r="F14" s="8"/>
      <c r="G14" s="8"/>
      <c r="H14" s="8"/>
    </row>
    <row r="16" customFormat="false" ht="15" hidden="false" customHeight="true" outlineLevel="0" collapsed="false">
      <c r="A16" s="6" t="s">
        <v>16</v>
      </c>
      <c r="B16" s="6"/>
      <c r="C16" s="6"/>
      <c r="D16" s="6"/>
      <c r="E16" s="6"/>
      <c r="F16" s="6"/>
      <c r="G16" s="6"/>
      <c r="H16" s="6"/>
    </row>
    <row r="17" customFormat="false" ht="15" hidden="false" customHeight="false" outlineLevel="0" collapsed="false">
      <c r="A17" s="9"/>
      <c r="B17" s="10" t="s">
        <v>17</v>
      </c>
      <c r="C17" s="10"/>
      <c r="D17" s="10"/>
      <c r="E17" s="10"/>
      <c r="F17" s="10"/>
      <c r="G17" s="10"/>
      <c r="H17" s="10"/>
    </row>
    <row r="18" customFormat="false" ht="15" hidden="false" customHeight="false" outlineLevel="0" collapsed="false">
      <c r="A18" s="11"/>
      <c r="B18" s="10" t="s">
        <v>18</v>
      </c>
      <c r="C18" s="10"/>
      <c r="D18" s="10"/>
      <c r="E18" s="10"/>
      <c r="F18" s="10"/>
      <c r="G18" s="10"/>
      <c r="H18" s="10"/>
    </row>
    <row r="19" customFormat="false" ht="43.5" hidden="false" customHeight="true" outlineLevel="0" collapsed="false">
      <c r="A19" s="12" t="s">
        <v>19</v>
      </c>
      <c r="B19" s="12"/>
      <c r="C19" s="12"/>
      <c r="D19" s="12"/>
      <c r="E19" s="12"/>
      <c r="F19" s="12"/>
      <c r="G19" s="12"/>
      <c r="H19" s="12"/>
    </row>
    <row r="21" customFormat="false" ht="15" hidden="false" customHeight="true" outlineLevel="0" collapsed="false">
      <c r="A21" s="6" t="s">
        <v>20</v>
      </c>
      <c r="B21" s="6"/>
      <c r="C21" s="6"/>
      <c r="D21" s="6"/>
      <c r="E21" s="6"/>
      <c r="F21" s="6"/>
      <c r="G21" s="6"/>
      <c r="H21" s="6"/>
    </row>
    <row r="22" customFormat="false" ht="15" hidden="false" customHeight="false" outlineLevel="0" collapsed="false">
      <c r="A22" s="10" t="s">
        <v>21</v>
      </c>
      <c r="B22" s="10"/>
      <c r="C22" s="10"/>
      <c r="D22" s="13" t="n">
        <f aca="false">COUNTA(Unterlagencheck!C7:C60)</f>
        <v>23</v>
      </c>
    </row>
    <row r="23" customFormat="false" ht="15" hidden="false" customHeight="false" outlineLevel="0" collapsed="false">
      <c r="A23" s="10" t="s">
        <v>22</v>
      </c>
      <c r="B23" s="10"/>
      <c r="C23" s="10"/>
      <c r="D23" s="13" t="n">
        <f aca="false">COUNTIF(Unterlagencheck!L7:L60,"erhalten")+COUNTIF(Unterlagencheck!L7:L60,"eingereicht")+COUNTIF(Unterlagencheck!L7:L60,"nicht erforderlich (geklärt)")</f>
        <v>0</v>
      </c>
    </row>
    <row r="24" customFormat="false" ht="15" hidden="false" customHeight="false" outlineLevel="0" collapsed="false">
      <c r="A24" s="10" t="s">
        <v>23</v>
      </c>
      <c r="B24" s="10"/>
      <c r="C24" s="10"/>
      <c r="D24" s="14" t="n">
        <f aca="false">IF(D22=0,0,D23/D22)</f>
        <v>0</v>
      </c>
    </row>
    <row r="25" customFormat="false" ht="15" hidden="false" customHeight="false" outlineLevel="0" collapsed="false">
      <c r="A25" s="10" t="s">
        <v>24</v>
      </c>
      <c r="B25" s="10"/>
      <c r="C25" s="10"/>
      <c r="D25" s="13" t="n">
        <f aca="false">COUNTIF(Unterlagencheck!L7:L60,"Rückfrage")</f>
        <v>0</v>
      </c>
    </row>
    <row r="26" customFormat="false" ht="15" hidden="false" customHeight="false" outlineLevel="0" collapsed="false">
      <c r="A26" s="10" t="s">
        <v>25</v>
      </c>
      <c r="B26" s="10"/>
      <c r="C26" s="10"/>
      <c r="D26" s="13" t="n">
        <f aca="false">COUNTIF(Unterlagencheck!Q7:Q60,"Prüftermin überschritten")</f>
        <v>0</v>
      </c>
    </row>
    <row r="27" customFormat="false" ht="27.75" hidden="false" customHeight="true" outlineLevel="0" collapsed="false">
      <c r="A27" s="15" t="s">
        <v>26</v>
      </c>
      <c r="B27" s="15"/>
      <c r="C27" s="15"/>
      <c r="D27" s="15"/>
      <c r="E27" s="15"/>
      <c r="F27" s="15"/>
      <c r="G27" s="15"/>
      <c r="H27" s="15"/>
    </row>
    <row r="29" customFormat="false" ht="15" hidden="false" customHeight="true" outlineLevel="0" collapsed="false">
      <c r="A29" s="6" t="s">
        <v>27</v>
      </c>
      <c r="B29" s="6"/>
      <c r="C29" s="6"/>
      <c r="D29" s="6"/>
      <c r="E29" s="6"/>
      <c r="F29" s="6"/>
      <c r="G29" s="6"/>
      <c r="H29" s="6"/>
    </row>
    <row r="30" customFormat="false" ht="55.5" hidden="false" customHeight="true" outlineLevel="0" collapsed="false">
      <c r="A30" s="16" t="s">
        <v>28</v>
      </c>
      <c r="B30" s="16"/>
      <c r="C30" s="16"/>
      <c r="D30" s="16"/>
      <c r="E30" s="16"/>
      <c r="F30" s="16"/>
      <c r="G30" s="16"/>
      <c r="H30" s="16"/>
    </row>
    <row r="32" customFormat="false" ht="15" hidden="false" customHeight="false" outlineLevel="0" collapsed="false">
      <c r="A32" s="17" t="s">
        <v>29</v>
      </c>
    </row>
  </sheetData>
  <mergeCells count="21">
    <mergeCell ref="A6:H6"/>
    <mergeCell ref="A8:H8"/>
    <mergeCell ref="B9:H9"/>
    <mergeCell ref="B10:H10"/>
    <mergeCell ref="B11:H11"/>
    <mergeCell ref="B12:H12"/>
    <mergeCell ref="B13:H13"/>
    <mergeCell ref="B14:H14"/>
    <mergeCell ref="A16:H16"/>
    <mergeCell ref="B17:H17"/>
    <mergeCell ref="B18:H18"/>
    <mergeCell ref="A19:H19"/>
    <mergeCell ref="A21:H21"/>
    <mergeCell ref="A22:C22"/>
    <mergeCell ref="A23:C23"/>
    <mergeCell ref="A24:C24"/>
    <mergeCell ref="A25:C25"/>
    <mergeCell ref="A26:C26"/>
    <mergeCell ref="A27:H27"/>
    <mergeCell ref="A29:H29"/>
    <mergeCell ref="A30:H30"/>
  </mergeCells>
  <hyperlinks>
    <hyperlink ref="A32" r:id="rId1" display="Unterstützung bei Vorbereitung und Koordination: https://tqs-logistik.de/kontakt.html · kontakt@tqs-logistik.de"/>
  </hyperlink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&amp;LTQS – Transport Qualification Services · tqs-logistik.de&amp;RSeite &amp;P /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4"/>
    <col collapsed="false" customWidth="true" hidden="false" outlineLevel="0" max="3" min="3" style="0" width="14"/>
    <col collapsed="false" customWidth="true" hidden="false" outlineLevel="0" max="4" min="4" style="0" width="60"/>
  </cols>
  <sheetData>
    <row r="1" customFormat="false" ht="30" hidden="false" customHeight="true" outlineLevel="0" collapsed="false">
      <c r="A1" s="1"/>
      <c r="B1" s="1"/>
      <c r="C1" s="1"/>
      <c r="D1" s="1"/>
    </row>
    <row r="2" customFormat="false" ht="21.75" hidden="false" customHeight="true" outlineLevel="0" collapsed="false">
      <c r="A2" s="2" t="s">
        <v>30</v>
      </c>
      <c r="B2" s="1"/>
      <c r="C2" s="1"/>
      <c r="D2" s="1"/>
    </row>
    <row r="3" customFormat="false" ht="16.5" hidden="false" customHeight="true" outlineLevel="0" collapsed="false">
      <c r="A3" s="3" t="s">
        <v>1</v>
      </c>
      <c r="B3" s="1"/>
      <c r="C3" s="1"/>
      <c r="D3" s="1"/>
    </row>
    <row r="4" customFormat="false" ht="6" hidden="false" customHeight="true" outlineLevel="0" collapsed="false">
      <c r="A4" s="4"/>
      <c r="B4" s="4"/>
      <c r="C4" s="4"/>
      <c r="D4" s="4"/>
    </row>
    <row r="6" customFormat="false" ht="15" hidden="false" customHeight="false" outlineLevel="0" collapsed="false">
      <c r="A6" s="18" t="s">
        <v>31</v>
      </c>
      <c r="B6" s="18" t="s">
        <v>32</v>
      </c>
      <c r="D6" s="18" t="s">
        <v>33</v>
      </c>
    </row>
    <row r="7" customFormat="false" ht="25.5" hidden="false" customHeight="true" outlineLevel="0" collapsed="false">
      <c r="A7" s="19" t="s">
        <v>34</v>
      </c>
      <c r="B7" s="20"/>
      <c r="D7" s="21"/>
    </row>
    <row r="8" customFormat="false" ht="25.5" hidden="false" customHeight="true" outlineLevel="0" collapsed="false">
      <c r="A8" s="19" t="s">
        <v>35</v>
      </c>
      <c r="B8" s="20"/>
      <c r="D8" s="21"/>
    </row>
    <row r="9" customFormat="false" ht="25.5" hidden="false" customHeight="true" outlineLevel="0" collapsed="false">
      <c r="A9" s="19" t="s">
        <v>36</v>
      </c>
      <c r="B9" s="20"/>
      <c r="D9" s="21"/>
    </row>
    <row r="10" customFormat="false" ht="25.5" hidden="false" customHeight="true" outlineLevel="0" collapsed="false">
      <c r="A10" s="19" t="s">
        <v>37</v>
      </c>
      <c r="B10" s="20"/>
      <c r="D10" s="21"/>
    </row>
    <row r="11" customFormat="false" ht="25.5" hidden="false" customHeight="true" outlineLevel="0" collapsed="false">
      <c r="A11" s="19" t="s">
        <v>38</v>
      </c>
      <c r="B11" s="20"/>
      <c r="D11" s="21"/>
    </row>
    <row r="12" customFormat="false" ht="25.5" hidden="false" customHeight="true" outlineLevel="0" collapsed="false">
      <c r="A12" s="19" t="s">
        <v>39</v>
      </c>
      <c r="B12" s="20"/>
      <c r="D12" s="21" t="s">
        <v>40</v>
      </c>
    </row>
    <row r="13" customFormat="false" ht="25.5" hidden="false" customHeight="true" outlineLevel="0" collapsed="false">
      <c r="A13" s="19" t="s">
        <v>41</v>
      </c>
      <c r="B13" s="20"/>
      <c r="D13" s="21"/>
    </row>
    <row r="14" customFormat="false" ht="25.5" hidden="false" customHeight="true" outlineLevel="0" collapsed="false">
      <c r="A14" s="19" t="s">
        <v>42</v>
      </c>
      <c r="B14" s="20"/>
      <c r="D14" s="21" t="s">
        <v>43</v>
      </c>
    </row>
    <row r="15" customFormat="false" ht="25.5" hidden="false" customHeight="true" outlineLevel="0" collapsed="false">
      <c r="A15" s="19" t="s">
        <v>44</v>
      </c>
      <c r="B15" s="20"/>
      <c r="D15" s="21"/>
    </row>
    <row r="16" customFormat="false" ht="25.5" hidden="false" customHeight="true" outlineLevel="0" collapsed="false">
      <c r="A16" s="19" t="s">
        <v>45</v>
      </c>
      <c r="B16" s="20" t="n">
        <v>0</v>
      </c>
      <c r="D16" s="21" t="s">
        <v>46</v>
      </c>
    </row>
    <row r="17" customFormat="false" ht="25.5" hidden="false" customHeight="true" outlineLevel="0" collapsed="false">
      <c r="A17" s="19" t="s">
        <v>47</v>
      </c>
      <c r="B17" s="20" t="n">
        <v>0</v>
      </c>
      <c r="D17" s="21"/>
    </row>
    <row r="18" customFormat="false" ht="25.5" hidden="false" customHeight="true" outlineLevel="0" collapsed="false">
      <c r="A18" s="19" t="s">
        <v>48</v>
      </c>
      <c r="B18" s="22"/>
      <c r="D18" s="21" t="s">
        <v>49</v>
      </c>
    </row>
    <row r="20" customFormat="false" ht="15" hidden="false" customHeight="true" outlineLevel="0" collapsed="false">
      <c r="A20" s="6" t="s">
        <v>50</v>
      </c>
      <c r="B20" s="6"/>
      <c r="C20" s="6"/>
      <c r="D20" s="6"/>
    </row>
    <row r="21" customFormat="false" ht="15" hidden="false" customHeight="false" outlineLevel="0" collapsed="false">
      <c r="A21" s="23" t="s">
        <v>51</v>
      </c>
      <c r="B21" s="24" t="n">
        <v>9000</v>
      </c>
      <c r="D21" s="21" t="s">
        <v>52</v>
      </c>
    </row>
    <row r="22" customFormat="false" ht="15" hidden="false" customHeight="false" outlineLevel="0" collapsed="false">
      <c r="A22" s="23" t="s">
        <v>53</v>
      </c>
      <c r="B22" s="24" t="n">
        <v>5000</v>
      </c>
      <c r="D22" s="21" t="s">
        <v>52</v>
      </c>
    </row>
    <row r="23" customFormat="false" ht="15" hidden="false" customHeight="false" outlineLevel="0" collapsed="false">
      <c r="A23" s="23" t="s">
        <v>54</v>
      </c>
      <c r="B23" s="24" t="n">
        <v>900</v>
      </c>
      <c r="D23" s="21" t="s">
        <v>52</v>
      </c>
    </row>
    <row r="24" customFormat="false" ht="15" hidden="false" customHeight="false" outlineLevel="0" collapsed="false">
      <c r="A24" s="23" t="s">
        <v>55</v>
      </c>
      <c r="B24" s="24" t="n">
        <v>1800</v>
      </c>
      <c r="D24" s="21" t="s">
        <v>52</v>
      </c>
    </row>
    <row r="25" customFormat="false" ht="15" hidden="false" customHeight="false" outlineLevel="0" collapsed="false">
      <c r="A25" s="23" t="s">
        <v>56</v>
      </c>
      <c r="B25" s="24" t="n">
        <v>900</v>
      </c>
      <c r="D25" s="21" t="s">
        <v>52</v>
      </c>
    </row>
    <row r="26" customFormat="false" ht="25.5" hidden="false" customHeight="true" outlineLevel="0" collapsed="false">
      <c r="A26" s="19" t="s">
        <v>57</v>
      </c>
      <c r="B26" s="25" t="n">
        <f aca="false">IF(N(B16)&gt;0,$B$21+$B$22*(N(B16)-1)+$B$23*N(B17),IF(N(B17)&gt;0,$B$24+$B$25*(N(B17)-1),0))</f>
        <v>0</v>
      </c>
      <c r="D26" s="21" t="s">
        <v>58</v>
      </c>
    </row>
  </sheetData>
  <mergeCells count="1">
    <mergeCell ref="A20:D20"/>
  </mergeCells>
  <dataValidations count="5">
    <dataValidation allowBlank="true" error="Bitte einen Wert aus der Liste wählen." errorStyle="stop" errorTitle="Ungültiger Wert" operator="between" promptTitle="Bitte auswählen" showDropDown="false" showErrorMessage="true" showInputMessage="false" sqref="B8" type="list">
      <formula1>"Einzelunternehmen,GbR,OHG,KG,GmbH &amp; Co. KG,GmbH,UG (haftungsbeschränkt),AG,sonstige"</formula1>
      <formula2>0</formula2>
    </dataValidation>
    <dataValidation allowBlank="true" error="Bitte eine ganze Zahl ≥ 0 eingeben." errorStyle="stop" operator="greaterThanOrEqual" showDropDown="false" showErrorMessage="true" showInputMessage="false" sqref="B13 B16:B17" type="whole">
      <formula1>0</formula1>
      <formula2>0</formula2>
    </dataValidation>
    <dataValidation allowBlank="true" error="Bitte einen Wert aus der Liste wählen." errorStyle="stop" errorTitle="Ungültiger Wert" operator="between" promptTitle="Bitte auswählen" showDropDown="false" showErrorMessage="true" showInputMessage="false" sqref="B14" type="list">
      <formula1>"Inhaber/GF selbst,angestellt,extern (Vertrag)"</formula1>
      <formula2>0</formula2>
    </dataValidation>
    <dataValidation allowBlank="true" error="Bitte einen Wert aus der Liste wählen." errorStyle="stop" errorTitle="Ungültiger Wert" operator="between" promptTitle="Bitte auswählen" showDropDown="false" showErrorMessage="true" showInputMessage="false" sqref="B15" type="list">
      <formula1>"nein,ja"</formula1>
      <formula2>0</formula2>
    </dataValidation>
    <dataValidation allowBlank="true" error="Bitte ein Datum im Format TT.MM.JJJJ eingeben oder das Feld leer lassen." errorStyle="stop" errorTitle="Datum erwartet" operator="greaterThan" showDropDown="false" showErrorMessage="true" showInputMessage="false" sqref="B18" type="date">
      <formula1>DATE(2000,1,1)</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&amp;LTQS – Transport Qualification Services · tqs-logistik.de&amp;RSeite &amp;P /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40"/>
    <col collapsed="false" customWidth="true" hidden="false" outlineLevel="0" max="4" min="4" style="0" width="24"/>
    <col collapsed="false" customWidth="true" hidden="false" outlineLevel="0" max="5" min="5" style="0" width="18"/>
    <col collapsed="false" customWidth="true" hidden="false" outlineLevel="0" max="6" min="6" style="0" width="20"/>
    <col collapsed="false" customWidth="true" hidden="false" outlineLevel="0" max="7" min="7" style="0" width="22"/>
    <col collapsed="false" customWidth="true" hidden="false" outlineLevel="0" max="8" min="8" style="0" width="42"/>
    <col collapsed="false" customWidth="true" hidden="false" outlineLevel="0" max="9" min="9" style="0" width="22"/>
    <col collapsed="false" customWidth="true" hidden="false" outlineLevel="0" max="11" min="10" style="0" width="26"/>
    <col collapsed="false" customWidth="true" hidden="false" outlineLevel="0" max="12" min="12" style="0" width="15"/>
    <col collapsed="false" customWidth="true" hidden="false" outlineLevel="0" max="13" min="13" style="0" width="18"/>
    <col collapsed="false" customWidth="true" hidden="false" outlineLevel="0" max="16" min="14" style="0" width="12"/>
    <col collapsed="false" customWidth="true" hidden="false" outlineLevel="0" max="17" min="17" style="0" width="22"/>
    <col collapsed="false" customWidth="true" hidden="false" outlineLevel="0" max="18" min="18" style="0" width="36"/>
    <col collapsed="false" customWidth="true" hidden="false" outlineLevel="0" max="19" min="19" style="0" width="14"/>
  </cols>
  <sheetData>
    <row r="1" customFormat="false" ht="30" hidden="false" customHeight="true" outlineLevel="0" collapsed="false">
      <c r="A1" s="1"/>
      <c r="B1" s="1"/>
      <c r="C1" s="1"/>
      <c r="D1" s="1"/>
      <c r="E1" s="1"/>
      <c r="F1" s="1"/>
      <c r="G1" s="1"/>
      <c r="H1" s="1"/>
      <c r="I1" s="1"/>
      <c r="J1" s="1"/>
      <c r="K1" s="1"/>
      <c r="L1" s="1"/>
      <c r="M1" s="1"/>
      <c r="N1" s="1"/>
      <c r="O1" s="1"/>
      <c r="P1" s="1"/>
      <c r="Q1" s="1"/>
      <c r="R1" s="1"/>
      <c r="S1" s="1"/>
    </row>
    <row r="2" customFormat="false" ht="21.75" hidden="false" customHeight="true" outlineLevel="0" collapsed="false">
      <c r="A2" s="2" t="s">
        <v>59</v>
      </c>
      <c r="B2" s="1"/>
      <c r="C2" s="1"/>
      <c r="D2" s="1"/>
      <c r="E2" s="1"/>
      <c r="F2" s="1"/>
      <c r="G2" s="1"/>
      <c r="H2" s="1"/>
      <c r="I2" s="1"/>
      <c r="J2" s="1"/>
      <c r="K2" s="1"/>
      <c r="L2" s="1"/>
      <c r="M2" s="1"/>
      <c r="N2" s="1"/>
      <c r="O2" s="1"/>
      <c r="P2" s="1"/>
      <c r="Q2" s="1"/>
      <c r="R2" s="1"/>
      <c r="S2" s="1"/>
    </row>
    <row r="3" customFormat="false" ht="16.5" hidden="false" customHeight="true" outlineLevel="0" collapsed="false">
      <c r="A3" s="3" t="s">
        <v>1</v>
      </c>
      <c r="B3" s="1"/>
      <c r="C3" s="1"/>
      <c r="D3" s="1"/>
      <c r="E3" s="1"/>
      <c r="F3" s="1"/>
      <c r="G3" s="1"/>
      <c r="H3" s="1"/>
      <c r="I3" s="1"/>
      <c r="J3" s="1"/>
      <c r="K3" s="1"/>
      <c r="L3" s="1"/>
      <c r="M3" s="1"/>
      <c r="N3" s="1"/>
      <c r="O3" s="1"/>
      <c r="P3" s="1"/>
      <c r="Q3" s="1"/>
      <c r="R3" s="1"/>
      <c r="S3" s="1"/>
    </row>
    <row r="4" customFormat="false" ht="6" hidden="false" customHeight="true" outlineLevel="0" collapsed="false">
      <c r="A4" s="4"/>
      <c r="B4" s="4"/>
      <c r="C4" s="4"/>
      <c r="D4" s="4"/>
      <c r="E4" s="4"/>
      <c r="F4" s="4"/>
      <c r="G4" s="4"/>
      <c r="H4" s="4"/>
      <c r="I4" s="4"/>
      <c r="J4" s="4"/>
      <c r="K4" s="4"/>
      <c r="L4" s="4"/>
      <c r="M4" s="4"/>
      <c r="N4" s="4"/>
      <c r="O4" s="4"/>
      <c r="P4" s="4"/>
      <c r="Q4" s="4"/>
      <c r="R4" s="4"/>
      <c r="S4" s="4"/>
    </row>
    <row r="5" customFormat="false" ht="15" hidden="false" customHeight="true" outlineLevel="0" collapsed="false">
      <c r="A5" s="15" t="s">
        <v>60</v>
      </c>
      <c r="B5" s="15"/>
      <c r="C5" s="15"/>
      <c r="D5" s="15"/>
      <c r="E5" s="15"/>
      <c r="F5" s="15"/>
      <c r="G5" s="15"/>
      <c r="H5" s="15"/>
      <c r="I5" s="15"/>
      <c r="J5" s="15"/>
      <c r="K5" s="15"/>
      <c r="L5" s="15"/>
      <c r="M5" s="15"/>
      <c r="N5" s="15"/>
      <c r="O5" s="15"/>
      <c r="P5" s="15"/>
      <c r="Q5" s="15"/>
      <c r="R5" s="15"/>
      <c r="S5" s="15"/>
    </row>
    <row r="6" customFormat="false" ht="42" hidden="false" customHeight="true" outlineLevel="0" collapsed="false">
      <c r="A6" s="26" t="s">
        <v>61</v>
      </c>
      <c r="B6" s="26" t="s">
        <v>62</v>
      </c>
      <c r="C6" s="26" t="s">
        <v>63</v>
      </c>
      <c r="D6" s="26" t="s">
        <v>64</v>
      </c>
      <c r="E6" s="26" t="s">
        <v>65</v>
      </c>
      <c r="F6" s="26" t="s">
        <v>66</v>
      </c>
      <c r="G6" s="26" t="s">
        <v>67</v>
      </c>
      <c r="H6" s="26" t="s">
        <v>68</v>
      </c>
      <c r="I6" s="26" t="s">
        <v>69</v>
      </c>
      <c r="J6" s="26" t="s">
        <v>70</v>
      </c>
      <c r="K6" s="26" t="s">
        <v>71</v>
      </c>
      <c r="L6" s="26" t="s">
        <v>72</v>
      </c>
      <c r="M6" s="26" t="s">
        <v>73</v>
      </c>
      <c r="N6" s="26" t="s">
        <v>74</v>
      </c>
      <c r="O6" s="26" t="s">
        <v>75</v>
      </c>
      <c r="P6" s="26" t="s">
        <v>76</v>
      </c>
      <c r="Q6" s="26" t="s">
        <v>77</v>
      </c>
      <c r="R6" s="26" t="s">
        <v>78</v>
      </c>
      <c r="S6" s="26" t="s">
        <v>79</v>
      </c>
    </row>
    <row r="7" customFormat="false" ht="78" hidden="false" customHeight="true" outlineLevel="0" collapsed="false">
      <c r="A7" s="27" t="n">
        <v>1</v>
      </c>
      <c r="B7" s="23" t="s">
        <v>80</v>
      </c>
      <c r="C7" s="19" t="s">
        <v>81</v>
      </c>
      <c r="D7" s="23" t="s">
        <v>82</v>
      </c>
      <c r="E7" s="23" t="s">
        <v>83</v>
      </c>
      <c r="F7" s="23" t="s">
        <v>84</v>
      </c>
      <c r="G7" s="23" t="s">
        <v>85</v>
      </c>
      <c r="H7" s="23" t="s">
        <v>86</v>
      </c>
      <c r="I7" s="23" t="s">
        <v>87</v>
      </c>
      <c r="J7" s="23" t="s">
        <v>88</v>
      </c>
      <c r="K7" s="23" t="s">
        <v>89</v>
      </c>
      <c r="L7" s="20"/>
      <c r="M7" s="20"/>
      <c r="N7" s="22"/>
      <c r="O7" s="22"/>
      <c r="P7" s="22"/>
      <c r="Q7" s="27" t="str">
        <f aca="true">IF(C7="","",IF(OR(L7="erhalten",L7="eingereicht",L7="nicht erforderlich (geklärt)"),"erledigt",IF(P7="","kein Prüftermin eingetragen",IF(P7&lt;TODAY(),"Prüftermin überschritten",IF(P7-TODAY()&lt;=14,"Prüftermin in ≤ 14 Tagen","geplant")))))</f>
        <v>kein Prüftermin eingetragen</v>
      </c>
      <c r="R7" s="20" t="s">
        <v>90</v>
      </c>
      <c r="S7" s="23" t="s">
        <v>91</v>
      </c>
    </row>
    <row r="8" customFormat="false" ht="78" hidden="false" customHeight="true" outlineLevel="0" collapsed="false">
      <c r="A8" s="27" t="n">
        <v>2</v>
      </c>
      <c r="B8" s="23" t="s">
        <v>84</v>
      </c>
      <c r="C8" s="19" t="s">
        <v>92</v>
      </c>
      <c r="D8" s="23" t="s">
        <v>82</v>
      </c>
      <c r="E8" s="23" t="s">
        <v>93</v>
      </c>
      <c r="F8" s="23" t="s">
        <v>84</v>
      </c>
      <c r="G8" s="23" t="s">
        <v>94</v>
      </c>
      <c r="H8" s="23" t="s">
        <v>95</v>
      </c>
      <c r="I8" s="23" t="s">
        <v>96</v>
      </c>
      <c r="J8" s="23" t="s">
        <v>97</v>
      </c>
      <c r="K8" s="23" t="s">
        <v>98</v>
      </c>
      <c r="L8" s="20"/>
      <c r="M8" s="20"/>
      <c r="N8" s="22"/>
      <c r="O8" s="22"/>
      <c r="P8" s="22"/>
      <c r="Q8" s="27" t="str">
        <f aca="true">IF(C8="","",IF(OR(L8="erhalten",L8="eingereicht",L8="nicht erforderlich (geklärt)"),"erledigt",IF(P8="","kein Prüftermin eingetragen",IF(P8&lt;TODAY(),"Prüftermin überschritten",IF(P8-TODAY()&lt;=14,"Prüftermin in ≤ 14 Tagen","geplant")))))</f>
        <v>kein Prüftermin eingetragen</v>
      </c>
      <c r="R8" s="20"/>
      <c r="S8" s="23" t="s">
        <v>99</v>
      </c>
    </row>
    <row r="9" customFormat="false" ht="78" hidden="false" customHeight="true" outlineLevel="0" collapsed="false">
      <c r="A9" s="27" t="n">
        <v>3</v>
      </c>
      <c r="B9" s="23" t="s">
        <v>84</v>
      </c>
      <c r="C9" s="19" t="s">
        <v>100</v>
      </c>
      <c r="D9" s="23" t="s">
        <v>101</v>
      </c>
      <c r="E9" s="23" t="s">
        <v>93</v>
      </c>
      <c r="F9" s="23" t="s">
        <v>84</v>
      </c>
      <c r="G9" s="23" t="s">
        <v>102</v>
      </c>
      <c r="H9" s="23" t="s">
        <v>103</v>
      </c>
      <c r="I9" s="23" t="s">
        <v>96</v>
      </c>
      <c r="J9" s="23"/>
      <c r="K9" s="23" t="s">
        <v>89</v>
      </c>
      <c r="L9" s="20"/>
      <c r="M9" s="20"/>
      <c r="N9" s="22"/>
      <c r="O9" s="22"/>
      <c r="P9" s="22"/>
      <c r="Q9" s="27" t="str">
        <f aca="true">IF(C9="","",IF(OR(L9="erhalten",L9="eingereicht",L9="nicht erforderlich (geklärt)"),"erledigt",IF(P9="","kein Prüftermin eingetragen",IF(P9&lt;TODAY(),"Prüftermin überschritten",IF(P9-TODAY()&lt;=14,"Prüftermin in ≤ 14 Tagen","geplant")))))</f>
        <v>kein Prüftermin eingetragen</v>
      </c>
      <c r="R9" s="20"/>
      <c r="S9" s="23" t="s">
        <v>99</v>
      </c>
    </row>
    <row r="10" customFormat="false" ht="78" hidden="false" customHeight="true" outlineLevel="0" collapsed="false">
      <c r="A10" s="27" t="n">
        <v>4</v>
      </c>
      <c r="B10" s="23" t="s">
        <v>84</v>
      </c>
      <c r="C10" s="19" t="s">
        <v>104</v>
      </c>
      <c r="D10" s="23" t="s">
        <v>101</v>
      </c>
      <c r="E10" s="23" t="s">
        <v>93</v>
      </c>
      <c r="F10" s="23" t="s">
        <v>84</v>
      </c>
      <c r="G10" s="23" t="s">
        <v>84</v>
      </c>
      <c r="H10" s="23" t="s">
        <v>105</v>
      </c>
      <c r="I10" s="23" t="s">
        <v>96</v>
      </c>
      <c r="J10" s="23"/>
      <c r="K10" s="23" t="s">
        <v>89</v>
      </c>
      <c r="L10" s="20"/>
      <c r="M10" s="20"/>
      <c r="N10" s="22"/>
      <c r="O10" s="22"/>
      <c r="P10" s="22"/>
      <c r="Q10" s="27" t="str">
        <f aca="true">IF(C10="","",IF(OR(L10="erhalten",L10="eingereicht",L10="nicht erforderlich (geklärt)"),"erledigt",IF(P10="","kein Prüftermin eingetragen",IF(P10&lt;TODAY(),"Prüftermin überschritten",IF(P10-TODAY()&lt;=14,"Prüftermin in ≤ 14 Tagen","geplant")))))</f>
        <v>kein Prüftermin eingetragen</v>
      </c>
      <c r="R10" s="20"/>
      <c r="S10" s="23" t="s">
        <v>99</v>
      </c>
    </row>
    <row r="11" customFormat="false" ht="78" hidden="false" customHeight="true" outlineLevel="0" collapsed="false">
      <c r="A11" s="27" t="n">
        <v>5</v>
      </c>
      <c r="B11" s="23" t="s">
        <v>106</v>
      </c>
      <c r="C11" s="19" t="s">
        <v>107</v>
      </c>
      <c r="D11" s="23" t="s">
        <v>82</v>
      </c>
      <c r="E11" s="23" t="s">
        <v>93</v>
      </c>
      <c r="F11" s="23" t="s">
        <v>108</v>
      </c>
      <c r="G11" s="23" t="s">
        <v>109</v>
      </c>
      <c r="H11" s="23" t="s">
        <v>110</v>
      </c>
      <c r="I11" s="23" t="s">
        <v>111</v>
      </c>
      <c r="J11" s="23" t="s">
        <v>112</v>
      </c>
      <c r="K11" s="23" t="s">
        <v>98</v>
      </c>
      <c r="L11" s="20"/>
      <c r="M11" s="20"/>
      <c r="N11" s="22"/>
      <c r="O11" s="22"/>
      <c r="P11" s="22"/>
      <c r="Q11" s="27" t="str">
        <f aca="true">IF(C11="","",IF(OR(L11="erhalten",L11="eingereicht",L11="nicht erforderlich (geklärt)"),"erledigt",IF(P11="","kein Prüftermin eingetragen",IF(P11&lt;TODAY(),"Prüftermin überschritten",IF(P11-TODAY()&lt;=14,"Prüftermin in ≤ 14 Tagen","geplant")))))</f>
        <v>kein Prüftermin eingetragen</v>
      </c>
      <c r="R11" s="20" t="s">
        <v>113</v>
      </c>
      <c r="S11" s="23" t="s">
        <v>114</v>
      </c>
    </row>
    <row r="12" customFormat="false" ht="78" hidden="false" customHeight="true" outlineLevel="0" collapsed="false">
      <c r="A12" s="27" t="n">
        <v>6</v>
      </c>
      <c r="B12" s="23" t="s">
        <v>106</v>
      </c>
      <c r="C12" s="19" t="s">
        <v>115</v>
      </c>
      <c r="D12" s="23" t="s">
        <v>82</v>
      </c>
      <c r="E12" s="23" t="s">
        <v>93</v>
      </c>
      <c r="F12" s="23" t="s">
        <v>116</v>
      </c>
      <c r="G12" s="23" t="s">
        <v>109</v>
      </c>
      <c r="H12" s="23" t="s">
        <v>117</v>
      </c>
      <c r="I12" s="23" t="s">
        <v>118</v>
      </c>
      <c r="J12" s="23" t="s">
        <v>119</v>
      </c>
      <c r="K12" s="23" t="s">
        <v>98</v>
      </c>
      <c r="L12" s="20"/>
      <c r="M12" s="20"/>
      <c r="N12" s="22"/>
      <c r="O12" s="22"/>
      <c r="P12" s="22"/>
      <c r="Q12" s="27" t="str">
        <f aca="true">IF(C12="","",IF(OR(L12="erhalten",L12="eingereicht",L12="nicht erforderlich (geklärt)"),"erledigt",IF(P12="","kein Prüftermin eingetragen",IF(P12&lt;TODAY(),"Prüftermin überschritten",IF(P12-TODAY()&lt;=14,"Prüftermin in ≤ 14 Tagen","geplant")))))</f>
        <v>kein Prüftermin eingetragen</v>
      </c>
      <c r="R12" s="20" t="s">
        <v>120</v>
      </c>
      <c r="S12" s="23" t="s">
        <v>114</v>
      </c>
    </row>
    <row r="13" customFormat="false" ht="78" hidden="false" customHeight="true" outlineLevel="0" collapsed="false">
      <c r="A13" s="27" t="n">
        <v>7</v>
      </c>
      <c r="B13" s="23" t="s">
        <v>106</v>
      </c>
      <c r="C13" s="19" t="s">
        <v>121</v>
      </c>
      <c r="D13" s="23" t="s">
        <v>82</v>
      </c>
      <c r="E13" s="23" t="s">
        <v>93</v>
      </c>
      <c r="F13" s="23" t="s">
        <v>122</v>
      </c>
      <c r="G13" s="23" t="s">
        <v>109</v>
      </c>
      <c r="H13" s="23" t="s">
        <v>123</v>
      </c>
      <c r="I13" s="23" t="s">
        <v>118</v>
      </c>
      <c r="J13" s="23" t="s">
        <v>119</v>
      </c>
      <c r="K13" s="23" t="s">
        <v>98</v>
      </c>
      <c r="L13" s="20"/>
      <c r="M13" s="20"/>
      <c r="N13" s="22"/>
      <c r="O13" s="22"/>
      <c r="P13" s="22"/>
      <c r="Q13" s="27" t="str">
        <f aca="true">IF(C13="","",IF(OR(L13="erhalten",L13="eingereicht",L13="nicht erforderlich (geklärt)"),"erledigt",IF(P13="","kein Prüftermin eingetragen",IF(P13&lt;TODAY(),"Prüftermin überschritten",IF(P13-TODAY()&lt;=14,"Prüftermin in ≤ 14 Tagen","geplant")))))</f>
        <v>kein Prüftermin eingetragen</v>
      </c>
      <c r="R13" s="20"/>
      <c r="S13" s="23" t="s">
        <v>114</v>
      </c>
    </row>
    <row r="14" customFormat="false" ht="78" hidden="false" customHeight="true" outlineLevel="0" collapsed="false">
      <c r="A14" s="27" t="n">
        <v>8</v>
      </c>
      <c r="B14" s="23" t="s">
        <v>106</v>
      </c>
      <c r="C14" s="19" t="s">
        <v>124</v>
      </c>
      <c r="D14" s="23" t="s">
        <v>82</v>
      </c>
      <c r="E14" s="23" t="s">
        <v>93</v>
      </c>
      <c r="F14" s="23" t="s">
        <v>108</v>
      </c>
      <c r="G14" s="23" t="s">
        <v>109</v>
      </c>
      <c r="H14" s="23" t="s">
        <v>125</v>
      </c>
      <c r="I14" s="23" t="s">
        <v>118</v>
      </c>
      <c r="J14" s="23" t="s">
        <v>126</v>
      </c>
      <c r="K14" s="23" t="s">
        <v>98</v>
      </c>
      <c r="L14" s="20"/>
      <c r="M14" s="20"/>
      <c r="N14" s="22"/>
      <c r="O14" s="22"/>
      <c r="P14" s="22"/>
      <c r="Q14" s="27" t="str">
        <f aca="true">IF(C14="","",IF(OR(L14="erhalten",L14="eingereicht",L14="nicht erforderlich (geklärt)"),"erledigt",IF(P14="","kein Prüftermin eingetragen",IF(P14&lt;TODAY(),"Prüftermin überschritten",IF(P14-TODAY()&lt;=14,"Prüftermin in ≤ 14 Tagen","geplant")))))</f>
        <v>kein Prüftermin eingetragen</v>
      </c>
      <c r="R14" s="20"/>
      <c r="S14" s="23" t="s">
        <v>114</v>
      </c>
    </row>
    <row r="15" customFormat="false" ht="78" hidden="false" customHeight="true" outlineLevel="0" collapsed="false">
      <c r="A15" s="27" t="n">
        <v>9</v>
      </c>
      <c r="B15" s="23" t="s">
        <v>106</v>
      </c>
      <c r="C15" s="19" t="s">
        <v>127</v>
      </c>
      <c r="D15" s="23" t="s">
        <v>82</v>
      </c>
      <c r="E15" s="23" t="s">
        <v>93</v>
      </c>
      <c r="F15" s="23" t="s">
        <v>116</v>
      </c>
      <c r="G15" s="23" t="s">
        <v>109</v>
      </c>
      <c r="H15" s="23" t="s">
        <v>128</v>
      </c>
      <c r="I15" s="23" t="s">
        <v>118</v>
      </c>
      <c r="J15" s="23" t="s">
        <v>126</v>
      </c>
      <c r="K15" s="23" t="s">
        <v>98</v>
      </c>
      <c r="L15" s="20"/>
      <c r="M15" s="20"/>
      <c r="N15" s="22"/>
      <c r="O15" s="22"/>
      <c r="P15" s="22"/>
      <c r="Q15" s="27" t="str">
        <f aca="true">IF(C15="","",IF(OR(L15="erhalten",L15="eingereicht",L15="nicht erforderlich (geklärt)"),"erledigt",IF(P15="","kein Prüftermin eingetragen",IF(P15&lt;TODAY(),"Prüftermin überschritten",IF(P15-TODAY()&lt;=14,"Prüftermin in ≤ 14 Tagen","geplant")))))</f>
        <v>kein Prüftermin eingetragen</v>
      </c>
      <c r="R15" s="20"/>
      <c r="S15" s="23" t="s">
        <v>114</v>
      </c>
    </row>
    <row r="16" customFormat="false" ht="78" hidden="false" customHeight="true" outlineLevel="0" collapsed="false">
      <c r="A16" s="27" t="n">
        <v>10</v>
      </c>
      <c r="B16" s="23" t="s">
        <v>106</v>
      </c>
      <c r="C16" s="19" t="s">
        <v>129</v>
      </c>
      <c r="D16" s="23" t="s">
        <v>101</v>
      </c>
      <c r="E16" s="23" t="s">
        <v>130</v>
      </c>
      <c r="F16" s="23" t="s">
        <v>116</v>
      </c>
      <c r="G16" s="23" t="s">
        <v>131</v>
      </c>
      <c r="H16" s="23" t="s">
        <v>132</v>
      </c>
      <c r="I16" s="23" t="s">
        <v>133</v>
      </c>
      <c r="J16" s="23" t="s">
        <v>134</v>
      </c>
      <c r="K16" s="23" t="s">
        <v>89</v>
      </c>
      <c r="L16" s="20"/>
      <c r="M16" s="20"/>
      <c r="N16" s="22"/>
      <c r="O16" s="22"/>
      <c r="P16" s="22"/>
      <c r="Q16" s="27" t="str">
        <f aca="true">IF(C16="","",IF(OR(L16="erhalten",L16="eingereicht",L16="nicht erforderlich (geklärt)"),"erledigt",IF(P16="","kein Prüftermin eingetragen",IF(P16&lt;TODAY(),"Prüftermin überschritten",IF(P16-TODAY()&lt;=14,"Prüftermin in ≤ 14 Tagen","geplant")))))</f>
        <v>kein Prüftermin eingetragen</v>
      </c>
      <c r="R16" s="20" t="s">
        <v>135</v>
      </c>
      <c r="S16" s="23" t="s">
        <v>136</v>
      </c>
    </row>
    <row r="17" customFormat="false" ht="78" hidden="false" customHeight="true" outlineLevel="0" collapsed="false">
      <c r="A17" s="27" t="n">
        <v>11</v>
      </c>
      <c r="B17" s="23" t="s">
        <v>137</v>
      </c>
      <c r="C17" s="19" t="s">
        <v>138</v>
      </c>
      <c r="D17" s="23" t="s">
        <v>82</v>
      </c>
      <c r="E17" s="23" t="s">
        <v>93</v>
      </c>
      <c r="F17" s="23" t="s">
        <v>84</v>
      </c>
      <c r="G17" s="23" t="s">
        <v>139</v>
      </c>
      <c r="H17" s="23" t="s">
        <v>140</v>
      </c>
      <c r="I17" s="23" t="s">
        <v>96</v>
      </c>
      <c r="J17" s="23" t="s">
        <v>141</v>
      </c>
      <c r="K17" s="23" t="s">
        <v>142</v>
      </c>
      <c r="L17" s="20"/>
      <c r="M17" s="20"/>
      <c r="N17" s="22"/>
      <c r="O17" s="22"/>
      <c r="P17" s="22"/>
      <c r="Q17" s="27" t="str">
        <f aca="true">IF(C17="","",IF(OR(L17="erhalten",L17="eingereicht",L17="nicht erforderlich (geklärt)"),"erledigt",IF(P17="","kein Prüftermin eingetragen",IF(P17&lt;TODAY(),"Prüftermin überschritten",IF(P17-TODAY()&lt;=14,"Prüftermin in ≤ 14 Tagen","geplant")))))</f>
        <v>kein Prüftermin eingetragen</v>
      </c>
      <c r="R17" s="20" t="s">
        <v>143</v>
      </c>
      <c r="S17" s="23" t="s">
        <v>144</v>
      </c>
    </row>
    <row r="18" customFormat="false" ht="78" hidden="false" customHeight="true" outlineLevel="0" collapsed="false">
      <c r="A18" s="27" t="n">
        <v>12</v>
      </c>
      <c r="B18" s="23" t="s">
        <v>137</v>
      </c>
      <c r="C18" s="19" t="s">
        <v>145</v>
      </c>
      <c r="D18" s="23" t="s">
        <v>82</v>
      </c>
      <c r="E18" s="23" t="s">
        <v>93</v>
      </c>
      <c r="F18" s="23" t="s">
        <v>84</v>
      </c>
      <c r="G18" s="23" t="s">
        <v>146</v>
      </c>
      <c r="H18" s="23" t="s">
        <v>147</v>
      </c>
      <c r="I18" s="23" t="s">
        <v>96</v>
      </c>
      <c r="J18" s="23"/>
      <c r="K18" s="23" t="s">
        <v>148</v>
      </c>
      <c r="L18" s="20"/>
      <c r="M18" s="20"/>
      <c r="N18" s="22"/>
      <c r="O18" s="22"/>
      <c r="P18" s="22"/>
      <c r="Q18" s="27" t="str">
        <f aca="true">IF(C18="","",IF(OR(L18="erhalten",L18="eingereicht",L18="nicht erforderlich (geklärt)"),"erledigt",IF(P18="","kein Prüftermin eingetragen",IF(P18&lt;TODAY(),"Prüftermin überschritten",IF(P18-TODAY()&lt;=14,"Prüftermin in ≤ 14 Tagen","geplant")))))</f>
        <v>kein Prüftermin eingetragen</v>
      </c>
      <c r="R18" s="20"/>
      <c r="S18" s="23" t="s">
        <v>99</v>
      </c>
    </row>
    <row r="19" customFormat="false" ht="78" hidden="false" customHeight="true" outlineLevel="0" collapsed="false">
      <c r="A19" s="27" t="n">
        <v>13</v>
      </c>
      <c r="B19" s="23" t="s">
        <v>137</v>
      </c>
      <c r="C19" s="19" t="s">
        <v>149</v>
      </c>
      <c r="D19" s="23" t="s">
        <v>82</v>
      </c>
      <c r="E19" s="23" t="s">
        <v>93</v>
      </c>
      <c r="F19" s="23" t="s">
        <v>84</v>
      </c>
      <c r="G19" s="23" t="s">
        <v>150</v>
      </c>
      <c r="H19" s="23" t="s">
        <v>151</v>
      </c>
      <c r="I19" s="23" t="s">
        <v>96</v>
      </c>
      <c r="J19" s="23"/>
      <c r="K19" s="23" t="s">
        <v>148</v>
      </c>
      <c r="L19" s="20"/>
      <c r="M19" s="20"/>
      <c r="N19" s="22"/>
      <c r="O19" s="22"/>
      <c r="P19" s="22"/>
      <c r="Q19" s="27" t="str">
        <f aca="true">IF(C19="","",IF(OR(L19="erhalten",L19="eingereicht",L19="nicht erforderlich (geklärt)"),"erledigt",IF(P19="","kein Prüftermin eingetragen",IF(P19&lt;TODAY(),"Prüftermin überschritten",IF(P19-TODAY()&lt;=14,"Prüftermin in ≤ 14 Tagen","geplant")))))</f>
        <v>kein Prüftermin eingetragen</v>
      </c>
      <c r="R19" s="20"/>
      <c r="S19" s="23" t="s">
        <v>99</v>
      </c>
    </row>
    <row r="20" customFormat="false" ht="78" hidden="false" customHeight="true" outlineLevel="0" collapsed="false">
      <c r="A20" s="27" t="n">
        <v>14</v>
      </c>
      <c r="B20" s="23" t="s">
        <v>137</v>
      </c>
      <c r="C20" s="19" t="s">
        <v>152</v>
      </c>
      <c r="D20" s="23" t="s">
        <v>82</v>
      </c>
      <c r="E20" s="23" t="s">
        <v>93</v>
      </c>
      <c r="F20" s="23" t="s">
        <v>153</v>
      </c>
      <c r="G20" s="23" t="s">
        <v>154</v>
      </c>
      <c r="H20" s="23" t="s">
        <v>155</v>
      </c>
      <c r="I20" s="23" t="s">
        <v>96</v>
      </c>
      <c r="J20" s="23"/>
      <c r="K20" s="23" t="s">
        <v>148</v>
      </c>
      <c r="L20" s="20"/>
      <c r="M20" s="20"/>
      <c r="N20" s="22"/>
      <c r="O20" s="22"/>
      <c r="P20" s="22"/>
      <c r="Q20" s="27" t="str">
        <f aca="true">IF(C20="","",IF(OR(L20="erhalten",L20="eingereicht",L20="nicht erforderlich (geklärt)"),"erledigt",IF(P20="","kein Prüftermin eingetragen",IF(P20&lt;TODAY(),"Prüftermin überschritten",IF(P20-TODAY()&lt;=14,"Prüftermin in ≤ 14 Tagen","geplant")))))</f>
        <v>kein Prüftermin eingetragen</v>
      </c>
      <c r="R20" s="20" t="s">
        <v>156</v>
      </c>
      <c r="S20" s="23" t="s">
        <v>99</v>
      </c>
    </row>
    <row r="21" customFormat="false" ht="78" hidden="false" customHeight="true" outlineLevel="0" collapsed="false">
      <c r="A21" s="27" t="n">
        <v>15</v>
      </c>
      <c r="B21" s="23" t="s">
        <v>137</v>
      </c>
      <c r="C21" s="19" t="s">
        <v>157</v>
      </c>
      <c r="D21" s="23" t="s">
        <v>82</v>
      </c>
      <c r="E21" s="23" t="s">
        <v>93</v>
      </c>
      <c r="F21" s="23" t="s">
        <v>84</v>
      </c>
      <c r="G21" s="23" t="s">
        <v>158</v>
      </c>
      <c r="H21" s="23" t="s">
        <v>159</v>
      </c>
      <c r="I21" s="23" t="s">
        <v>96</v>
      </c>
      <c r="J21" s="23"/>
      <c r="K21" s="23" t="s">
        <v>148</v>
      </c>
      <c r="L21" s="20"/>
      <c r="M21" s="20"/>
      <c r="N21" s="22"/>
      <c r="O21" s="22"/>
      <c r="P21" s="22"/>
      <c r="Q21" s="27" t="str">
        <f aca="true">IF(C21="","",IF(OR(L21="erhalten",L21="eingereicht",L21="nicht erforderlich (geklärt)"),"erledigt",IF(P21="","kein Prüftermin eingetragen",IF(P21&lt;TODAY(),"Prüftermin überschritten",IF(P21-TODAY()&lt;=14,"Prüftermin in ≤ 14 Tagen","geplant")))))</f>
        <v>kein Prüftermin eingetragen</v>
      </c>
      <c r="R21" s="20"/>
      <c r="S21" s="23" t="s">
        <v>99</v>
      </c>
    </row>
    <row r="22" customFormat="false" ht="78" hidden="false" customHeight="true" outlineLevel="0" collapsed="false">
      <c r="A22" s="27" t="n">
        <v>16</v>
      </c>
      <c r="B22" s="23" t="s">
        <v>160</v>
      </c>
      <c r="C22" s="19" t="s">
        <v>161</v>
      </c>
      <c r="D22" s="23" t="s">
        <v>82</v>
      </c>
      <c r="E22" s="23" t="s">
        <v>93</v>
      </c>
      <c r="F22" s="23" t="s">
        <v>116</v>
      </c>
      <c r="G22" s="23" t="s">
        <v>162</v>
      </c>
      <c r="H22" s="23" t="s">
        <v>163</v>
      </c>
      <c r="I22" s="23" t="s">
        <v>96</v>
      </c>
      <c r="J22" s="23"/>
      <c r="K22" s="23" t="s">
        <v>89</v>
      </c>
      <c r="L22" s="20"/>
      <c r="M22" s="20"/>
      <c r="N22" s="22"/>
      <c r="O22" s="22"/>
      <c r="P22" s="22"/>
      <c r="Q22" s="27" t="str">
        <f aca="true">IF(C22="","",IF(OR(L22="erhalten",L22="eingereicht",L22="nicht erforderlich (geklärt)"),"erledigt",IF(P22="","kein Prüftermin eingetragen",IF(P22&lt;TODAY(),"Prüftermin überschritten",IF(P22-TODAY()&lt;=14,"Prüftermin in ≤ 14 Tagen","geplant")))))</f>
        <v>kein Prüftermin eingetragen</v>
      </c>
      <c r="R22" s="20" t="s">
        <v>164</v>
      </c>
      <c r="S22" s="23" t="s">
        <v>144</v>
      </c>
    </row>
    <row r="23" customFormat="false" ht="78" hidden="false" customHeight="true" outlineLevel="0" collapsed="false">
      <c r="A23" s="27" t="n">
        <v>17</v>
      </c>
      <c r="B23" s="23" t="s">
        <v>42</v>
      </c>
      <c r="C23" s="19" t="s">
        <v>165</v>
      </c>
      <c r="D23" s="23" t="s">
        <v>82</v>
      </c>
      <c r="E23" s="23" t="s">
        <v>93</v>
      </c>
      <c r="F23" s="23" t="s">
        <v>166</v>
      </c>
      <c r="G23" s="23" t="s">
        <v>167</v>
      </c>
      <c r="H23" s="23" t="s">
        <v>168</v>
      </c>
      <c r="I23" s="23" t="s">
        <v>96</v>
      </c>
      <c r="J23" s="23" t="s">
        <v>169</v>
      </c>
      <c r="K23" s="23" t="s">
        <v>89</v>
      </c>
      <c r="L23" s="20"/>
      <c r="M23" s="20"/>
      <c r="N23" s="22"/>
      <c r="O23" s="22"/>
      <c r="P23" s="22"/>
      <c r="Q23" s="27" t="str">
        <f aca="true">IF(C23="","",IF(OR(L23="erhalten",L23="eingereicht",L23="nicht erforderlich (geklärt)"),"erledigt",IF(P23="","kein Prüftermin eingetragen",IF(P23&lt;TODAY(),"Prüftermin überschritten",IF(P23-TODAY()&lt;=14,"Prüftermin in ≤ 14 Tagen","geplant")))))</f>
        <v>kein Prüftermin eingetragen</v>
      </c>
      <c r="R23" s="20" t="s">
        <v>170</v>
      </c>
      <c r="S23" s="23" t="s">
        <v>144</v>
      </c>
    </row>
    <row r="24" customFormat="false" ht="78" hidden="false" customHeight="true" outlineLevel="0" collapsed="false">
      <c r="A24" s="27" t="n">
        <v>18</v>
      </c>
      <c r="B24" s="23" t="s">
        <v>42</v>
      </c>
      <c r="C24" s="19" t="s">
        <v>171</v>
      </c>
      <c r="D24" s="23" t="s">
        <v>82</v>
      </c>
      <c r="E24" s="23" t="s">
        <v>93</v>
      </c>
      <c r="F24" s="23" t="s">
        <v>116</v>
      </c>
      <c r="G24" s="23" t="s">
        <v>116</v>
      </c>
      <c r="H24" s="23" t="s">
        <v>172</v>
      </c>
      <c r="I24" s="23" t="s">
        <v>87</v>
      </c>
      <c r="J24" s="23"/>
      <c r="K24" s="23" t="s">
        <v>89</v>
      </c>
      <c r="L24" s="20"/>
      <c r="M24" s="20"/>
      <c r="N24" s="22"/>
      <c r="O24" s="22"/>
      <c r="P24" s="22"/>
      <c r="Q24" s="27" t="str">
        <f aca="true">IF(C24="","",IF(OR(L24="erhalten",L24="eingereicht",L24="nicht erforderlich (geklärt)"),"erledigt",IF(P24="","kein Prüftermin eingetragen",IF(P24&lt;TODAY(),"Prüftermin überschritten",IF(P24-TODAY()&lt;=14,"Prüftermin in ≤ 14 Tagen","geplant")))))</f>
        <v>kein Prüftermin eingetragen</v>
      </c>
      <c r="R24" s="20" t="s">
        <v>173</v>
      </c>
      <c r="S24" s="23" t="s">
        <v>144</v>
      </c>
    </row>
    <row r="25" customFormat="false" ht="78" hidden="false" customHeight="true" outlineLevel="0" collapsed="false">
      <c r="A25" s="27" t="n">
        <v>19</v>
      </c>
      <c r="B25" s="23" t="s">
        <v>42</v>
      </c>
      <c r="C25" s="19" t="s">
        <v>174</v>
      </c>
      <c r="D25" s="23" t="s">
        <v>101</v>
      </c>
      <c r="E25" s="23" t="s">
        <v>130</v>
      </c>
      <c r="F25" s="23" t="s">
        <v>175</v>
      </c>
      <c r="G25" s="23" t="s">
        <v>116</v>
      </c>
      <c r="H25" s="23" t="s">
        <v>176</v>
      </c>
      <c r="I25" s="23" t="s">
        <v>87</v>
      </c>
      <c r="J25" s="23" t="s">
        <v>177</v>
      </c>
      <c r="K25" s="23" t="s">
        <v>89</v>
      </c>
      <c r="L25" s="20"/>
      <c r="M25" s="20"/>
      <c r="N25" s="22"/>
      <c r="O25" s="22"/>
      <c r="P25" s="22"/>
      <c r="Q25" s="27" t="str">
        <f aca="true">IF(C25="","",IF(OR(L25="erhalten",L25="eingereicht",L25="nicht erforderlich (geklärt)"),"erledigt",IF(P25="","kein Prüftermin eingetragen",IF(P25&lt;TODAY(),"Prüftermin überschritten",IF(P25-TODAY()&lt;=14,"Prüftermin in ≤ 14 Tagen","geplant")))))</f>
        <v>kein Prüftermin eingetragen</v>
      </c>
      <c r="R25" s="20" t="s">
        <v>135</v>
      </c>
      <c r="S25" s="23" t="s">
        <v>99</v>
      </c>
    </row>
    <row r="26" customFormat="false" ht="78" hidden="false" customHeight="true" outlineLevel="0" collapsed="false">
      <c r="A26" s="27" t="n">
        <v>20</v>
      </c>
      <c r="B26" s="23" t="s">
        <v>178</v>
      </c>
      <c r="C26" s="19" t="s">
        <v>179</v>
      </c>
      <c r="D26" s="23" t="s">
        <v>101</v>
      </c>
      <c r="E26" s="23" t="s">
        <v>93</v>
      </c>
      <c r="F26" s="23" t="s">
        <v>84</v>
      </c>
      <c r="G26" s="23" t="s">
        <v>84</v>
      </c>
      <c r="H26" s="23" t="s">
        <v>180</v>
      </c>
      <c r="I26" s="23" t="s">
        <v>87</v>
      </c>
      <c r="J26" s="23"/>
      <c r="K26" s="23" t="s">
        <v>89</v>
      </c>
      <c r="L26" s="20"/>
      <c r="M26" s="20"/>
      <c r="N26" s="22"/>
      <c r="O26" s="22"/>
      <c r="P26" s="22"/>
      <c r="Q26" s="27" t="str">
        <f aca="true">IF(C26="","",IF(OR(L26="erhalten",L26="eingereicht",L26="nicht erforderlich (geklärt)"),"erledigt",IF(P26="","kein Prüftermin eingetragen",IF(P26&lt;TODAY(),"Prüftermin überschritten",IF(P26-TODAY()&lt;=14,"Prüftermin in ≤ 14 Tagen","geplant")))))</f>
        <v>kein Prüftermin eingetragen</v>
      </c>
      <c r="R26" s="20" t="s">
        <v>181</v>
      </c>
      <c r="S26" s="23" t="s">
        <v>99</v>
      </c>
    </row>
    <row r="27" customFormat="false" ht="78" hidden="false" customHeight="true" outlineLevel="0" collapsed="false">
      <c r="A27" s="27" t="n">
        <v>21</v>
      </c>
      <c r="B27" s="23" t="s">
        <v>178</v>
      </c>
      <c r="C27" s="19" t="s">
        <v>182</v>
      </c>
      <c r="D27" s="23" t="s">
        <v>101</v>
      </c>
      <c r="E27" s="23" t="s">
        <v>130</v>
      </c>
      <c r="F27" s="23" t="s">
        <v>84</v>
      </c>
      <c r="G27" s="23" t="s">
        <v>183</v>
      </c>
      <c r="H27" s="23" t="s">
        <v>184</v>
      </c>
      <c r="I27" s="23" t="s">
        <v>87</v>
      </c>
      <c r="J27" s="23"/>
      <c r="K27" s="23" t="s">
        <v>89</v>
      </c>
      <c r="L27" s="20"/>
      <c r="M27" s="20"/>
      <c r="N27" s="22"/>
      <c r="O27" s="22"/>
      <c r="P27" s="22"/>
      <c r="Q27" s="27" t="str">
        <f aca="true">IF(C27="","",IF(OR(L27="erhalten",L27="eingereicht",L27="nicht erforderlich (geklärt)"),"erledigt",IF(P27="","kein Prüftermin eingetragen",IF(P27&lt;TODAY(),"Prüftermin überschritten",IF(P27-TODAY()&lt;=14,"Prüftermin in ≤ 14 Tagen","geplant")))))</f>
        <v>kein Prüftermin eingetragen</v>
      </c>
      <c r="R27" s="20"/>
      <c r="S27" s="23" t="s">
        <v>99</v>
      </c>
    </row>
    <row r="28" customFormat="false" ht="78" hidden="false" customHeight="true" outlineLevel="0" collapsed="false">
      <c r="A28" s="27" t="n">
        <v>22</v>
      </c>
      <c r="B28" s="23" t="s">
        <v>185</v>
      </c>
      <c r="C28" s="19" t="s">
        <v>186</v>
      </c>
      <c r="D28" s="23" t="s">
        <v>187</v>
      </c>
      <c r="E28" s="23" t="s">
        <v>188</v>
      </c>
      <c r="F28" s="23" t="s">
        <v>84</v>
      </c>
      <c r="G28" s="23" t="s">
        <v>84</v>
      </c>
      <c r="H28" s="23" t="s">
        <v>189</v>
      </c>
      <c r="I28" s="23" t="s">
        <v>190</v>
      </c>
      <c r="J28" s="23" t="s">
        <v>191</v>
      </c>
      <c r="K28" s="23" t="s">
        <v>192</v>
      </c>
      <c r="L28" s="20"/>
      <c r="M28" s="20"/>
      <c r="N28" s="22"/>
      <c r="O28" s="22"/>
      <c r="P28" s="22"/>
      <c r="Q28" s="27" t="str">
        <f aca="true">IF(C28="","",IF(OR(L28="erhalten",L28="eingereicht",L28="nicht erforderlich (geklärt)"),"erledigt",IF(P28="","kein Prüftermin eingetragen",IF(P28&lt;TODAY(),"Prüftermin überschritten",IF(P28-TODAY()&lt;=14,"Prüftermin in ≤ 14 Tagen","geplant")))))</f>
        <v>kein Prüftermin eingetragen</v>
      </c>
      <c r="R28" s="20"/>
      <c r="S28" s="23" t="s">
        <v>193</v>
      </c>
    </row>
    <row r="29" customFormat="false" ht="78" hidden="false" customHeight="true" outlineLevel="0" collapsed="false">
      <c r="A29" s="27" t="n">
        <v>23</v>
      </c>
      <c r="B29" s="23" t="s">
        <v>185</v>
      </c>
      <c r="C29" s="19" t="s">
        <v>194</v>
      </c>
      <c r="D29" s="23" t="s">
        <v>187</v>
      </c>
      <c r="E29" s="23" t="s">
        <v>188</v>
      </c>
      <c r="F29" s="23" t="s">
        <v>84</v>
      </c>
      <c r="G29" s="23" t="s">
        <v>192</v>
      </c>
      <c r="H29" s="23" t="s">
        <v>195</v>
      </c>
      <c r="I29" s="23" t="s">
        <v>196</v>
      </c>
      <c r="J29" s="23" t="s">
        <v>197</v>
      </c>
      <c r="K29" s="23" t="s">
        <v>192</v>
      </c>
      <c r="L29" s="20"/>
      <c r="M29" s="20"/>
      <c r="N29" s="22"/>
      <c r="O29" s="22"/>
      <c r="P29" s="22"/>
      <c r="Q29" s="27" t="str">
        <f aca="true">IF(C29="","",IF(OR(L29="erhalten",L29="eingereicht",L29="nicht erforderlich (geklärt)"),"erledigt",IF(P29="","kein Prüftermin eingetragen",IF(P29&lt;TODAY(),"Prüftermin überschritten",IF(P29-TODAY()&lt;=14,"Prüftermin in ≤ 14 Tagen","geplant")))))</f>
        <v>kein Prüftermin eingetragen</v>
      </c>
      <c r="R29" s="20"/>
      <c r="S29" s="23" t="s">
        <v>193</v>
      </c>
    </row>
    <row r="30" customFormat="false" ht="30" hidden="false" customHeight="true" outlineLevel="0" collapsed="false">
      <c r="A30" s="27" t="n">
        <v>24</v>
      </c>
      <c r="B30" s="20"/>
      <c r="C30" s="20"/>
      <c r="D30" s="20"/>
      <c r="E30" s="20"/>
      <c r="F30" s="20"/>
      <c r="G30" s="20"/>
      <c r="H30" s="20"/>
      <c r="I30" s="20"/>
      <c r="J30" s="20"/>
      <c r="K30" s="20"/>
      <c r="L30" s="20"/>
      <c r="M30" s="20"/>
      <c r="N30" s="22"/>
      <c r="O30" s="22"/>
      <c r="P30" s="22"/>
      <c r="Q30" s="27" t="str">
        <f aca="true">IF(C30="","",IF(OR(L30="erhalten",L30="eingereicht",L30="nicht erforderlich (geklärt)"),"erledigt",IF(P30="","kein Prüftermin eingetragen",IF(P30&lt;TODAY(),"Prüftermin überschritten",IF(P30-TODAY()&lt;=14,"Prüftermin in ≤ 14 Tagen","geplant")))))</f>
        <v/>
      </c>
      <c r="R30" s="20"/>
      <c r="S30" s="20"/>
    </row>
    <row r="31" customFormat="false" ht="30" hidden="false" customHeight="true" outlineLevel="0" collapsed="false">
      <c r="A31" s="27" t="n">
        <v>25</v>
      </c>
      <c r="B31" s="20"/>
      <c r="C31" s="20"/>
      <c r="D31" s="20"/>
      <c r="E31" s="20"/>
      <c r="F31" s="20"/>
      <c r="G31" s="20"/>
      <c r="H31" s="20"/>
      <c r="I31" s="20"/>
      <c r="J31" s="20"/>
      <c r="K31" s="20"/>
      <c r="L31" s="20"/>
      <c r="M31" s="20"/>
      <c r="N31" s="22"/>
      <c r="O31" s="22"/>
      <c r="P31" s="22"/>
      <c r="Q31" s="27" t="str">
        <f aca="true">IF(C31="","",IF(OR(L31="erhalten",L31="eingereicht",L31="nicht erforderlich (geklärt)"),"erledigt",IF(P31="","kein Prüftermin eingetragen",IF(P31&lt;TODAY(),"Prüftermin überschritten",IF(P31-TODAY()&lt;=14,"Prüftermin in ≤ 14 Tagen","geplant")))))</f>
        <v/>
      </c>
      <c r="R31" s="20"/>
      <c r="S31" s="20"/>
    </row>
    <row r="32" customFormat="false" ht="30" hidden="false" customHeight="true" outlineLevel="0" collapsed="false">
      <c r="A32" s="27" t="n">
        <v>26</v>
      </c>
      <c r="B32" s="20"/>
      <c r="C32" s="20"/>
      <c r="D32" s="20"/>
      <c r="E32" s="20"/>
      <c r="F32" s="20"/>
      <c r="G32" s="20"/>
      <c r="H32" s="20"/>
      <c r="I32" s="20"/>
      <c r="J32" s="20"/>
      <c r="K32" s="20"/>
      <c r="L32" s="20"/>
      <c r="M32" s="20"/>
      <c r="N32" s="22"/>
      <c r="O32" s="22"/>
      <c r="P32" s="22"/>
      <c r="Q32" s="27" t="str">
        <f aca="true">IF(C32="","",IF(OR(L32="erhalten",L32="eingereicht",L32="nicht erforderlich (geklärt)"),"erledigt",IF(P32="","kein Prüftermin eingetragen",IF(P32&lt;TODAY(),"Prüftermin überschritten",IF(P32-TODAY()&lt;=14,"Prüftermin in ≤ 14 Tagen","geplant")))))</f>
        <v/>
      </c>
      <c r="R32" s="20"/>
      <c r="S32" s="20"/>
    </row>
    <row r="33" customFormat="false" ht="30" hidden="false" customHeight="true" outlineLevel="0" collapsed="false">
      <c r="A33" s="27" t="n">
        <v>27</v>
      </c>
      <c r="B33" s="20"/>
      <c r="C33" s="20"/>
      <c r="D33" s="20"/>
      <c r="E33" s="20"/>
      <c r="F33" s="20"/>
      <c r="G33" s="20"/>
      <c r="H33" s="20"/>
      <c r="I33" s="20"/>
      <c r="J33" s="20"/>
      <c r="K33" s="20"/>
      <c r="L33" s="20"/>
      <c r="M33" s="20"/>
      <c r="N33" s="22"/>
      <c r="O33" s="22"/>
      <c r="P33" s="22"/>
      <c r="Q33" s="27" t="str">
        <f aca="true">IF(C33="","",IF(OR(L33="erhalten",L33="eingereicht",L33="nicht erforderlich (geklärt)"),"erledigt",IF(P33="","kein Prüftermin eingetragen",IF(P33&lt;TODAY(),"Prüftermin überschritten",IF(P33-TODAY()&lt;=14,"Prüftermin in ≤ 14 Tagen","geplant")))))</f>
        <v/>
      </c>
      <c r="R33" s="20"/>
      <c r="S33" s="20"/>
    </row>
    <row r="34" customFormat="false" ht="30" hidden="false" customHeight="true" outlineLevel="0" collapsed="false">
      <c r="A34" s="27" t="n">
        <v>28</v>
      </c>
      <c r="B34" s="20"/>
      <c r="C34" s="20"/>
      <c r="D34" s="20"/>
      <c r="E34" s="20"/>
      <c r="F34" s="20"/>
      <c r="G34" s="20"/>
      <c r="H34" s="20"/>
      <c r="I34" s="20"/>
      <c r="J34" s="20"/>
      <c r="K34" s="20"/>
      <c r="L34" s="20"/>
      <c r="M34" s="20"/>
      <c r="N34" s="22"/>
      <c r="O34" s="22"/>
      <c r="P34" s="22"/>
      <c r="Q34" s="27" t="str">
        <f aca="true">IF(C34="","",IF(OR(L34="erhalten",L34="eingereicht",L34="nicht erforderlich (geklärt)"),"erledigt",IF(P34="","kein Prüftermin eingetragen",IF(P34&lt;TODAY(),"Prüftermin überschritten",IF(P34-TODAY()&lt;=14,"Prüftermin in ≤ 14 Tagen","geplant")))))</f>
        <v/>
      </c>
      <c r="R34" s="20"/>
      <c r="S34" s="20"/>
    </row>
    <row r="35" customFormat="false" ht="30" hidden="false" customHeight="true" outlineLevel="0" collapsed="false">
      <c r="A35" s="27" t="n">
        <v>29</v>
      </c>
      <c r="B35" s="20"/>
      <c r="C35" s="20"/>
      <c r="D35" s="20"/>
      <c r="E35" s="20"/>
      <c r="F35" s="20"/>
      <c r="G35" s="20"/>
      <c r="H35" s="20"/>
      <c r="I35" s="20"/>
      <c r="J35" s="20"/>
      <c r="K35" s="20"/>
      <c r="L35" s="20"/>
      <c r="M35" s="20"/>
      <c r="N35" s="22"/>
      <c r="O35" s="22"/>
      <c r="P35" s="22"/>
      <c r="Q35" s="27" t="str">
        <f aca="true">IF(C35="","",IF(OR(L35="erhalten",L35="eingereicht",L35="nicht erforderlich (geklärt)"),"erledigt",IF(P35="","kein Prüftermin eingetragen",IF(P35&lt;TODAY(),"Prüftermin überschritten",IF(P35-TODAY()&lt;=14,"Prüftermin in ≤ 14 Tagen","geplant")))))</f>
        <v/>
      </c>
      <c r="R35" s="20"/>
      <c r="S35" s="20"/>
    </row>
    <row r="36" customFormat="false" ht="30" hidden="false" customHeight="true" outlineLevel="0" collapsed="false">
      <c r="A36" s="27" t="n">
        <v>30</v>
      </c>
      <c r="B36" s="20"/>
      <c r="C36" s="20"/>
      <c r="D36" s="20"/>
      <c r="E36" s="20"/>
      <c r="F36" s="20"/>
      <c r="G36" s="20"/>
      <c r="H36" s="20"/>
      <c r="I36" s="20"/>
      <c r="J36" s="20"/>
      <c r="K36" s="20"/>
      <c r="L36" s="20"/>
      <c r="M36" s="20"/>
      <c r="N36" s="22"/>
      <c r="O36" s="22"/>
      <c r="P36" s="22"/>
      <c r="Q36" s="27" t="str">
        <f aca="true">IF(C36="","",IF(OR(L36="erhalten",L36="eingereicht",L36="nicht erforderlich (geklärt)"),"erledigt",IF(P36="","kein Prüftermin eingetragen",IF(P36&lt;TODAY(),"Prüftermin überschritten",IF(P36-TODAY()&lt;=14,"Prüftermin in ≤ 14 Tagen","geplant")))))</f>
        <v/>
      </c>
      <c r="R36" s="20"/>
      <c r="S36" s="20"/>
    </row>
    <row r="37" customFormat="false" ht="30" hidden="false" customHeight="true" outlineLevel="0" collapsed="false">
      <c r="A37" s="27" t="n">
        <v>31</v>
      </c>
      <c r="B37" s="20"/>
      <c r="C37" s="20"/>
      <c r="D37" s="20"/>
      <c r="E37" s="20"/>
      <c r="F37" s="20"/>
      <c r="G37" s="20"/>
      <c r="H37" s="20"/>
      <c r="I37" s="20"/>
      <c r="J37" s="20"/>
      <c r="K37" s="20"/>
      <c r="L37" s="20"/>
      <c r="M37" s="20"/>
      <c r="N37" s="22"/>
      <c r="O37" s="22"/>
      <c r="P37" s="22"/>
      <c r="Q37" s="27" t="str">
        <f aca="true">IF(C37="","",IF(OR(L37="erhalten",L37="eingereicht",L37="nicht erforderlich (geklärt)"),"erledigt",IF(P37="","kein Prüftermin eingetragen",IF(P37&lt;TODAY(),"Prüftermin überschritten",IF(P37-TODAY()&lt;=14,"Prüftermin in ≤ 14 Tagen","geplant")))))</f>
        <v/>
      </c>
      <c r="R37" s="20"/>
      <c r="S37" s="20"/>
    </row>
    <row r="38" customFormat="false" ht="30" hidden="false" customHeight="true" outlineLevel="0" collapsed="false">
      <c r="A38" s="27" t="n">
        <v>32</v>
      </c>
      <c r="B38" s="20"/>
      <c r="C38" s="20"/>
      <c r="D38" s="20"/>
      <c r="E38" s="20"/>
      <c r="F38" s="20"/>
      <c r="G38" s="20"/>
      <c r="H38" s="20"/>
      <c r="I38" s="20"/>
      <c r="J38" s="20"/>
      <c r="K38" s="20"/>
      <c r="L38" s="20"/>
      <c r="M38" s="20"/>
      <c r="N38" s="22"/>
      <c r="O38" s="22"/>
      <c r="P38" s="22"/>
      <c r="Q38" s="27" t="str">
        <f aca="true">IF(C38="","",IF(OR(L38="erhalten",L38="eingereicht",L38="nicht erforderlich (geklärt)"),"erledigt",IF(P38="","kein Prüftermin eingetragen",IF(P38&lt;TODAY(),"Prüftermin überschritten",IF(P38-TODAY()&lt;=14,"Prüftermin in ≤ 14 Tagen","geplant")))))</f>
        <v/>
      </c>
      <c r="R38" s="20"/>
      <c r="S38" s="20"/>
    </row>
    <row r="39" customFormat="false" ht="30" hidden="false" customHeight="true" outlineLevel="0" collapsed="false">
      <c r="A39" s="27" t="n">
        <v>33</v>
      </c>
      <c r="B39" s="20"/>
      <c r="C39" s="20"/>
      <c r="D39" s="20"/>
      <c r="E39" s="20"/>
      <c r="F39" s="20"/>
      <c r="G39" s="20"/>
      <c r="H39" s="20"/>
      <c r="I39" s="20"/>
      <c r="J39" s="20"/>
      <c r="K39" s="20"/>
      <c r="L39" s="20"/>
      <c r="M39" s="20"/>
      <c r="N39" s="22"/>
      <c r="O39" s="22"/>
      <c r="P39" s="22"/>
      <c r="Q39" s="27" t="str">
        <f aca="true">IF(C39="","",IF(OR(L39="erhalten",L39="eingereicht",L39="nicht erforderlich (geklärt)"),"erledigt",IF(P39="","kein Prüftermin eingetragen",IF(P39&lt;TODAY(),"Prüftermin überschritten",IF(P39-TODAY()&lt;=14,"Prüftermin in ≤ 14 Tagen","geplant")))))</f>
        <v/>
      </c>
      <c r="R39" s="20"/>
      <c r="S39" s="20"/>
    </row>
    <row r="40" customFormat="false" ht="30" hidden="false" customHeight="true" outlineLevel="0" collapsed="false">
      <c r="A40" s="27" t="n">
        <v>34</v>
      </c>
      <c r="B40" s="20"/>
      <c r="C40" s="20"/>
      <c r="D40" s="20"/>
      <c r="E40" s="20"/>
      <c r="F40" s="20"/>
      <c r="G40" s="20"/>
      <c r="H40" s="20"/>
      <c r="I40" s="20"/>
      <c r="J40" s="20"/>
      <c r="K40" s="20"/>
      <c r="L40" s="20"/>
      <c r="M40" s="20"/>
      <c r="N40" s="22"/>
      <c r="O40" s="22"/>
      <c r="P40" s="22"/>
      <c r="Q40" s="27" t="str">
        <f aca="true">IF(C40="","",IF(OR(L40="erhalten",L40="eingereicht",L40="nicht erforderlich (geklärt)"),"erledigt",IF(P40="","kein Prüftermin eingetragen",IF(P40&lt;TODAY(),"Prüftermin überschritten",IF(P40-TODAY()&lt;=14,"Prüftermin in ≤ 14 Tagen","geplant")))))</f>
        <v/>
      </c>
      <c r="R40" s="20"/>
      <c r="S40" s="20"/>
    </row>
    <row r="41" customFormat="false" ht="30" hidden="false" customHeight="true" outlineLevel="0" collapsed="false">
      <c r="A41" s="27" t="n">
        <v>35</v>
      </c>
      <c r="B41" s="20"/>
      <c r="C41" s="20"/>
      <c r="D41" s="20"/>
      <c r="E41" s="20"/>
      <c r="F41" s="20"/>
      <c r="G41" s="20"/>
      <c r="H41" s="20"/>
      <c r="I41" s="20"/>
      <c r="J41" s="20"/>
      <c r="K41" s="20"/>
      <c r="L41" s="20"/>
      <c r="M41" s="20"/>
      <c r="N41" s="22"/>
      <c r="O41" s="22"/>
      <c r="P41" s="22"/>
      <c r="Q41" s="27" t="str">
        <f aca="true">IF(C41="","",IF(OR(L41="erhalten",L41="eingereicht",L41="nicht erforderlich (geklärt)"),"erledigt",IF(P41="","kein Prüftermin eingetragen",IF(P41&lt;TODAY(),"Prüftermin überschritten",IF(P41-TODAY()&lt;=14,"Prüftermin in ≤ 14 Tagen","geplant")))))</f>
        <v/>
      </c>
      <c r="R41" s="20"/>
      <c r="S41" s="20"/>
    </row>
    <row r="42" customFormat="false" ht="30" hidden="false" customHeight="true" outlineLevel="0" collapsed="false">
      <c r="A42" s="27" t="n">
        <v>36</v>
      </c>
      <c r="B42" s="20"/>
      <c r="C42" s="20"/>
      <c r="D42" s="20"/>
      <c r="E42" s="20"/>
      <c r="F42" s="20"/>
      <c r="G42" s="20"/>
      <c r="H42" s="20"/>
      <c r="I42" s="20"/>
      <c r="J42" s="20"/>
      <c r="K42" s="20"/>
      <c r="L42" s="20"/>
      <c r="M42" s="20"/>
      <c r="N42" s="22"/>
      <c r="O42" s="22"/>
      <c r="P42" s="22"/>
      <c r="Q42" s="27" t="str">
        <f aca="true">IF(C42="","",IF(OR(L42="erhalten",L42="eingereicht",L42="nicht erforderlich (geklärt)"),"erledigt",IF(P42="","kein Prüftermin eingetragen",IF(P42&lt;TODAY(),"Prüftermin überschritten",IF(P42-TODAY()&lt;=14,"Prüftermin in ≤ 14 Tagen","geplant")))))</f>
        <v/>
      </c>
      <c r="R42" s="20"/>
      <c r="S42" s="20"/>
    </row>
    <row r="43" customFormat="false" ht="30" hidden="false" customHeight="true" outlineLevel="0" collapsed="false">
      <c r="A43" s="27" t="n">
        <v>37</v>
      </c>
      <c r="B43" s="20"/>
      <c r="C43" s="20"/>
      <c r="D43" s="20"/>
      <c r="E43" s="20"/>
      <c r="F43" s="20"/>
      <c r="G43" s="20"/>
      <c r="H43" s="20"/>
      <c r="I43" s="20"/>
      <c r="J43" s="20"/>
      <c r="K43" s="20"/>
      <c r="L43" s="20"/>
      <c r="M43" s="20"/>
      <c r="N43" s="22"/>
      <c r="O43" s="22"/>
      <c r="P43" s="22"/>
      <c r="Q43" s="27" t="str">
        <f aca="true">IF(C43="","",IF(OR(L43="erhalten",L43="eingereicht",L43="nicht erforderlich (geklärt)"),"erledigt",IF(P43="","kein Prüftermin eingetragen",IF(P43&lt;TODAY(),"Prüftermin überschritten",IF(P43-TODAY()&lt;=14,"Prüftermin in ≤ 14 Tagen","geplant")))))</f>
        <v/>
      </c>
      <c r="R43" s="20"/>
      <c r="S43" s="20"/>
    </row>
    <row r="44" customFormat="false" ht="30" hidden="false" customHeight="true" outlineLevel="0" collapsed="false">
      <c r="A44" s="27" t="n">
        <v>38</v>
      </c>
      <c r="B44" s="20"/>
      <c r="C44" s="20"/>
      <c r="D44" s="20"/>
      <c r="E44" s="20"/>
      <c r="F44" s="20"/>
      <c r="G44" s="20"/>
      <c r="H44" s="20"/>
      <c r="I44" s="20"/>
      <c r="J44" s="20"/>
      <c r="K44" s="20"/>
      <c r="L44" s="20"/>
      <c r="M44" s="20"/>
      <c r="N44" s="22"/>
      <c r="O44" s="22"/>
      <c r="P44" s="22"/>
      <c r="Q44" s="27" t="str">
        <f aca="true">IF(C44="","",IF(OR(L44="erhalten",L44="eingereicht",L44="nicht erforderlich (geklärt)"),"erledigt",IF(P44="","kein Prüftermin eingetragen",IF(P44&lt;TODAY(),"Prüftermin überschritten",IF(P44-TODAY()&lt;=14,"Prüftermin in ≤ 14 Tagen","geplant")))))</f>
        <v/>
      </c>
      <c r="R44" s="20"/>
      <c r="S44" s="20"/>
    </row>
  </sheetData>
  <autoFilter ref="A6:S44"/>
  <mergeCells count="1">
    <mergeCell ref="A5:S5"/>
  </mergeCells>
  <conditionalFormatting sqref="Q7:Q44">
    <cfRule type="expression" priority="2" aboveAverage="0" equalAverage="0" bottom="0" percent="0" rank="0" text="" dxfId="8">
      <formula>Q7="Prüftermin überschritten"</formula>
    </cfRule>
    <cfRule type="expression" priority="3" aboveAverage="0" equalAverage="0" bottom="0" percent="0" rank="0" text="" dxfId="9">
      <formula>Q7="Prüftermin in ≤ 14 Tagen"</formula>
    </cfRule>
    <cfRule type="expression" priority="4" aboveAverage="0" equalAverage="0" bottom="0" percent="0" rank="0" text="" dxfId="10">
      <formula>Q7="erledigt"</formula>
    </cfRule>
    <cfRule type="expression" priority="5" aboveAverage="0" equalAverage="0" bottom="0" percent="0" rank="0" text="" dxfId="11">
      <formula>Q7="kein Prüftermin eingetragen"</formula>
    </cfRule>
  </conditionalFormatting>
  <conditionalFormatting sqref="L7:L44">
    <cfRule type="expression" priority="6" aboveAverage="0" equalAverage="0" bottom="0" percent="0" rank="0" text="" dxfId="9">
      <formula>L7="Rückfrage"</formula>
    </cfRule>
  </conditionalFormatting>
  <conditionalFormatting sqref="O7:O44">
    <cfRule type="expression" priority="7" aboveAverage="0" equalAverage="0" bottom="0" percent="0" rank="0" text="" dxfId="12">
      <formula>AND(O7&lt;&gt;"",N7&lt;&gt;"",O7&lt;N7)</formula>
    </cfRule>
  </conditionalFormatting>
  <conditionalFormatting sqref="D7:D44">
    <cfRule type="expression" priority="8" aboveAverage="0" equalAverage="0" bottom="0" percent="0" rank="0" text="" dxfId="13">
      <formula>LEFT(D7,1)="2"</formula>
    </cfRule>
  </conditionalFormatting>
  <dataValidations count="5">
    <dataValidation allowBlank="true" error="Bitte einen Wert aus der Liste wählen." errorStyle="stop" errorTitle="Ungültiger Wert" operator="between" promptTitle="Bitte auswählen" showDropDown="false" showErrorMessage="true" showInputMessage="false" sqref="L7:L44" type="list">
      <formula1>"offen,angefragt,beantragt,erhalten,eingereicht,Rückfrage,nicht erforderlich (geklärt)"</formula1>
      <formula2>0</formula2>
    </dataValidation>
    <dataValidation allowBlank="true" error="Bitte einen Wert aus der Liste wählen." errorStyle="stop" errorTitle="Ungültiger Wert" operator="between" promptTitle="Bitte auswählen" showDropDown="false" showErrorMessage="true" showInputMessage="false" sqref="D30:D44" type="list">
      <formula1>"1 · Allgemeine Voraussetzung,2 · Je nach Behörde (Praxisbeispiel),3 · PQ-Stelle (ZertBau),4 · Auftraggeber (zusätzlich),5 · TQS-Empfehlung (organisatorisch)"</formula1>
      <formula2>0</formula2>
    </dataValidation>
    <dataValidation allowBlank="true" error="Bitte ein Datum im Format TT.MM.JJJJ eingeben oder das Feld leer lassen." errorStyle="stop" errorTitle="Datum erwartet" operator="greaterThan" showDropDown="false" showErrorMessage="true" showInputMessage="false" sqref="N7:N44"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O7:O44"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P7:P44" type="date">
      <formula1>DATE(2000,1,1)</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60"/>
    <col collapsed="false" customWidth="true" hidden="false" outlineLevel="0" max="4" min="3" style="0" width="22"/>
    <col collapsed="false" customWidth="true" hidden="false" outlineLevel="0" max="5" min="5" style="0" width="13"/>
    <col collapsed="false" customWidth="true" hidden="false" outlineLevel="0" max="6" min="6" style="0" width="14"/>
    <col collapsed="false" customWidth="true" hidden="false" outlineLevel="0" max="7" min="7" style="0" width="13"/>
    <col collapsed="false" customWidth="true" hidden="false" outlineLevel="0" max="8" min="8" style="0" width="26"/>
    <col collapsed="false" customWidth="true" hidden="false" outlineLevel="0" max="9" min="9" style="0" width="36"/>
  </cols>
  <sheetData>
    <row r="1" customFormat="false" ht="30" hidden="false" customHeight="true" outlineLevel="0" collapsed="false">
      <c r="A1" s="1"/>
      <c r="B1" s="1"/>
      <c r="C1" s="1"/>
      <c r="D1" s="1"/>
      <c r="E1" s="1"/>
      <c r="F1" s="1"/>
      <c r="G1" s="1"/>
      <c r="H1" s="1"/>
      <c r="I1" s="1"/>
    </row>
    <row r="2" customFormat="false" ht="21.75" hidden="false" customHeight="true" outlineLevel="0" collapsed="false">
      <c r="A2" s="2" t="s">
        <v>198</v>
      </c>
      <c r="B2" s="1"/>
      <c r="C2" s="1"/>
      <c r="D2" s="1"/>
      <c r="E2" s="1"/>
      <c r="F2" s="1"/>
      <c r="G2" s="1"/>
      <c r="H2" s="1"/>
      <c r="I2" s="1"/>
    </row>
    <row r="3" customFormat="false" ht="16.5" hidden="false" customHeight="true" outlineLevel="0" collapsed="false">
      <c r="A3" s="3" t="s">
        <v>1</v>
      </c>
      <c r="B3" s="1"/>
      <c r="C3" s="1"/>
      <c r="D3" s="1"/>
      <c r="E3" s="1"/>
      <c r="F3" s="1"/>
      <c r="G3" s="1"/>
      <c r="H3" s="1"/>
      <c r="I3" s="1"/>
    </row>
    <row r="4" customFormat="false" ht="6" hidden="false" customHeight="true" outlineLevel="0" collapsed="false">
      <c r="A4" s="4"/>
      <c r="B4" s="4"/>
      <c r="C4" s="4"/>
      <c r="D4" s="4"/>
      <c r="E4" s="4"/>
      <c r="F4" s="4"/>
      <c r="G4" s="4"/>
      <c r="H4" s="4"/>
      <c r="I4" s="4"/>
    </row>
    <row r="5" customFormat="false" ht="15" hidden="false" customHeight="true" outlineLevel="0" collapsed="false">
      <c r="A5" s="15" t="s">
        <v>199</v>
      </c>
      <c r="B5" s="15"/>
      <c r="C5" s="15"/>
      <c r="D5" s="15"/>
      <c r="E5" s="15"/>
      <c r="F5" s="15"/>
      <c r="G5" s="15"/>
      <c r="H5" s="15"/>
      <c r="I5" s="15"/>
    </row>
    <row r="6" customFormat="false" ht="42" hidden="false" customHeight="true" outlineLevel="0" collapsed="false">
      <c r="A6" s="26" t="s">
        <v>61</v>
      </c>
      <c r="B6" s="26" t="s">
        <v>200</v>
      </c>
      <c r="C6" s="26" t="s">
        <v>62</v>
      </c>
      <c r="D6" s="26" t="s">
        <v>73</v>
      </c>
      <c r="E6" s="26" t="s">
        <v>201</v>
      </c>
      <c r="F6" s="26" t="s">
        <v>72</v>
      </c>
      <c r="G6" s="26" t="s">
        <v>202</v>
      </c>
      <c r="H6" s="26" t="s">
        <v>77</v>
      </c>
      <c r="I6" s="26" t="s">
        <v>78</v>
      </c>
    </row>
    <row r="7" customFormat="false" ht="30" hidden="false" customHeight="true" outlineLevel="0" collapsed="false">
      <c r="A7" s="27" t="n">
        <v>1</v>
      </c>
      <c r="B7" s="20" t="s">
        <v>203</v>
      </c>
      <c r="C7" s="20" t="s">
        <v>80</v>
      </c>
      <c r="D7" s="20"/>
      <c r="E7" s="22"/>
      <c r="F7" s="20" t="s">
        <v>204</v>
      </c>
      <c r="G7" s="22"/>
      <c r="H7" s="27" t="str">
        <f aca="true">IF(B7="","",IF(OR(F7="erledigt",F7="entfällt"),"erledigt / entfällt",IF(E7="","kein Fälligkeitsdatum",IF(E7&lt;TODAY(),"überfällig",IF(E7-TODAY()&lt;=7,"fällig in ≤ 7 Tagen","geplant")))))</f>
        <v>kein Fälligkeitsdatum</v>
      </c>
      <c r="I7" s="20"/>
    </row>
    <row r="8" customFormat="false" ht="30" hidden="false" customHeight="true" outlineLevel="0" collapsed="false">
      <c r="A8" s="27" t="n">
        <v>2</v>
      </c>
      <c r="B8" s="20" t="s">
        <v>205</v>
      </c>
      <c r="C8" s="20" t="s">
        <v>106</v>
      </c>
      <c r="D8" s="20"/>
      <c r="E8" s="22"/>
      <c r="F8" s="20" t="s">
        <v>204</v>
      </c>
      <c r="G8" s="22"/>
      <c r="H8" s="27" t="str">
        <f aca="true">IF(B8="","",IF(OR(F8="erledigt",F8="entfällt"),"erledigt / entfällt",IF(E8="","kein Fälligkeitsdatum",IF(E8&lt;TODAY(),"überfällig",IF(E8-TODAY()&lt;=7,"fällig in ≤ 7 Tagen","geplant")))))</f>
        <v>kein Fälligkeitsdatum</v>
      </c>
      <c r="I8" s="20"/>
    </row>
    <row r="9" customFormat="false" ht="30" hidden="false" customHeight="true" outlineLevel="0" collapsed="false">
      <c r="A9" s="27" t="n">
        <v>3</v>
      </c>
      <c r="B9" s="20" t="s">
        <v>206</v>
      </c>
      <c r="C9" s="20" t="s">
        <v>137</v>
      </c>
      <c r="D9" s="20"/>
      <c r="E9" s="22"/>
      <c r="F9" s="20" t="s">
        <v>204</v>
      </c>
      <c r="G9" s="22"/>
      <c r="H9" s="27" t="str">
        <f aca="true">IF(B9="","",IF(OR(F9="erledigt",F9="entfällt"),"erledigt / entfällt",IF(E9="","kein Fälligkeitsdatum",IF(E9&lt;TODAY(),"überfällig",IF(E9-TODAY()&lt;=7,"fällig in ≤ 7 Tagen","geplant")))))</f>
        <v>kein Fälligkeitsdatum</v>
      </c>
      <c r="I9" s="20"/>
    </row>
    <row r="10" customFormat="false" ht="30" hidden="false" customHeight="true" outlineLevel="0" collapsed="false">
      <c r="A10" s="27" t="n">
        <v>4</v>
      </c>
      <c r="B10" s="20" t="s">
        <v>207</v>
      </c>
      <c r="C10" s="20" t="s">
        <v>80</v>
      </c>
      <c r="D10" s="20"/>
      <c r="E10" s="22"/>
      <c r="F10" s="20" t="s">
        <v>204</v>
      </c>
      <c r="G10" s="22"/>
      <c r="H10" s="27" t="str">
        <f aca="true">IF(B10="","",IF(OR(F10="erledigt",F10="entfällt"),"erledigt / entfällt",IF(E10="","kein Fälligkeitsdatum",IF(E10&lt;TODAY(),"überfällig",IF(E10-TODAY()&lt;=7,"fällig in ≤ 7 Tagen","geplant")))))</f>
        <v>kein Fälligkeitsdatum</v>
      </c>
      <c r="I10" s="20"/>
    </row>
    <row r="11" customFormat="false" ht="30" hidden="false" customHeight="true" outlineLevel="0" collapsed="false">
      <c r="A11" s="27" t="n">
        <v>5</v>
      </c>
      <c r="B11" s="20" t="s">
        <v>208</v>
      </c>
      <c r="C11" s="20" t="s">
        <v>137</v>
      </c>
      <c r="D11" s="20"/>
      <c r="E11" s="22"/>
      <c r="F11" s="20" t="s">
        <v>204</v>
      </c>
      <c r="G11" s="22"/>
      <c r="H11" s="27" t="str">
        <f aca="true">IF(B11="","",IF(OR(F11="erledigt",F11="entfällt"),"erledigt / entfällt",IF(E11="","kein Fälligkeitsdatum",IF(E11&lt;TODAY(),"überfällig",IF(E11-TODAY()&lt;=7,"fällig in ≤ 7 Tagen","geplant")))))</f>
        <v>kein Fälligkeitsdatum</v>
      </c>
      <c r="I11" s="20"/>
    </row>
    <row r="12" customFormat="false" ht="30" hidden="false" customHeight="true" outlineLevel="0" collapsed="false">
      <c r="A12" s="27" t="n">
        <v>6</v>
      </c>
      <c r="B12" s="20" t="s">
        <v>209</v>
      </c>
      <c r="C12" s="20" t="s">
        <v>137</v>
      </c>
      <c r="D12" s="20"/>
      <c r="E12" s="22"/>
      <c r="F12" s="20" t="s">
        <v>204</v>
      </c>
      <c r="G12" s="22"/>
      <c r="H12" s="27" t="str">
        <f aca="true">IF(B12="","",IF(OR(F12="erledigt",F12="entfällt"),"erledigt / entfällt",IF(E12="","kein Fälligkeitsdatum",IF(E12&lt;TODAY(),"überfällig",IF(E12-TODAY()&lt;=7,"fällig in ≤ 7 Tagen","geplant")))))</f>
        <v>kein Fälligkeitsdatum</v>
      </c>
      <c r="I12" s="20"/>
    </row>
    <row r="13" customFormat="false" ht="30" hidden="false" customHeight="true" outlineLevel="0" collapsed="false">
      <c r="A13" s="27" t="n">
        <v>7</v>
      </c>
      <c r="B13" s="20" t="s">
        <v>210</v>
      </c>
      <c r="C13" s="20" t="s">
        <v>42</v>
      </c>
      <c r="D13" s="20"/>
      <c r="E13" s="22"/>
      <c r="F13" s="20" t="s">
        <v>204</v>
      </c>
      <c r="G13" s="22"/>
      <c r="H13" s="27" t="str">
        <f aca="true">IF(B13="","",IF(OR(F13="erledigt",F13="entfällt"),"erledigt / entfällt",IF(E13="","kein Fälligkeitsdatum",IF(E13&lt;TODAY(),"überfällig",IF(E13-TODAY()&lt;=7,"fällig in ≤ 7 Tagen","geplant")))))</f>
        <v>kein Fälligkeitsdatum</v>
      </c>
      <c r="I13" s="20"/>
    </row>
    <row r="14" customFormat="false" ht="30" hidden="false" customHeight="true" outlineLevel="0" collapsed="false">
      <c r="A14" s="27" t="n">
        <v>8</v>
      </c>
      <c r="B14" s="20" t="s">
        <v>211</v>
      </c>
      <c r="C14" s="20" t="s">
        <v>106</v>
      </c>
      <c r="D14" s="20"/>
      <c r="E14" s="22"/>
      <c r="F14" s="20" t="s">
        <v>204</v>
      </c>
      <c r="G14" s="22"/>
      <c r="H14" s="27" t="str">
        <f aca="true">IF(B14="","",IF(OR(F14="erledigt",F14="entfällt"),"erledigt / entfällt",IF(E14="","kein Fälligkeitsdatum",IF(E14&lt;TODAY(),"überfällig",IF(E14-TODAY()&lt;=7,"fällig in ≤ 7 Tagen","geplant")))))</f>
        <v>kein Fälligkeitsdatum</v>
      </c>
      <c r="I14" s="20"/>
    </row>
    <row r="15" customFormat="false" ht="30" hidden="false" customHeight="true" outlineLevel="0" collapsed="false">
      <c r="A15" s="27" t="n">
        <v>9</v>
      </c>
      <c r="B15" s="20" t="s">
        <v>212</v>
      </c>
      <c r="C15" s="20" t="s">
        <v>185</v>
      </c>
      <c r="D15" s="20"/>
      <c r="E15" s="22"/>
      <c r="F15" s="20" t="s">
        <v>204</v>
      </c>
      <c r="G15" s="22"/>
      <c r="H15" s="27" t="str">
        <f aca="true">IF(B15="","",IF(OR(F15="erledigt",F15="entfällt"),"erledigt / entfällt",IF(E15="","kein Fälligkeitsdatum",IF(E15&lt;TODAY(),"überfällig",IF(E15-TODAY()&lt;=7,"fällig in ≤ 7 Tagen","geplant")))))</f>
        <v>kein Fälligkeitsdatum</v>
      </c>
      <c r="I15" s="20"/>
    </row>
    <row r="16" customFormat="false" ht="30" hidden="false" customHeight="true" outlineLevel="0" collapsed="false">
      <c r="A16" s="27" t="n">
        <v>10</v>
      </c>
      <c r="B16" s="20" t="s">
        <v>213</v>
      </c>
      <c r="C16" s="20" t="s">
        <v>185</v>
      </c>
      <c r="D16" s="20"/>
      <c r="E16" s="22"/>
      <c r="F16" s="20" t="s">
        <v>204</v>
      </c>
      <c r="G16" s="22"/>
      <c r="H16" s="27" t="str">
        <f aca="true">IF(B16="","",IF(OR(F16="erledigt",F16="entfällt"),"erledigt / entfällt",IF(E16="","kein Fälligkeitsdatum",IF(E16&lt;TODAY(),"überfällig",IF(E16-TODAY()&lt;=7,"fällig in ≤ 7 Tagen","geplant")))))</f>
        <v>kein Fälligkeitsdatum</v>
      </c>
      <c r="I16" s="20"/>
    </row>
    <row r="17" customFormat="false" ht="30" hidden="false" customHeight="true" outlineLevel="0" collapsed="false">
      <c r="A17" s="27" t="n">
        <v>11</v>
      </c>
      <c r="B17" s="20"/>
      <c r="C17" s="20"/>
      <c r="D17" s="20"/>
      <c r="E17" s="22"/>
      <c r="F17" s="20"/>
      <c r="G17" s="22"/>
      <c r="H17" s="27" t="str">
        <f aca="true">IF(B17="","",IF(OR(F17="erledigt",F17="entfällt"),"erledigt / entfällt",IF(E17="","kein Fälligkeitsdatum",IF(E17&lt;TODAY(),"überfällig",IF(E17-TODAY()&lt;=7,"fällig in ≤ 7 Tagen","geplant")))))</f>
        <v/>
      </c>
      <c r="I17" s="20"/>
    </row>
    <row r="18" customFormat="false" ht="30" hidden="false" customHeight="true" outlineLevel="0" collapsed="false">
      <c r="A18" s="27" t="n">
        <v>12</v>
      </c>
      <c r="B18" s="20"/>
      <c r="C18" s="20"/>
      <c r="D18" s="20"/>
      <c r="E18" s="22"/>
      <c r="F18" s="20"/>
      <c r="G18" s="22"/>
      <c r="H18" s="27" t="str">
        <f aca="true">IF(B18="","",IF(OR(F18="erledigt",F18="entfällt"),"erledigt / entfällt",IF(E18="","kein Fälligkeitsdatum",IF(E18&lt;TODAY(),"überfällig",IF(E18-TODAY()&lt;=7,"fällig in ≤ 7 Tagen","geplant")))))</f>
        <v/>
      </c>
      <c r="I18" s="20"/>
    </row>
    <row r="19" customFormat="false" ht="30" hidden="false" customHeight="true" outlineLevel="0" collapsed="false">
      <c r="A19" s="27" t="n">
        <v>13</v>
      </c>
      <c r="B19" s="20"/>
      <c r="C19" s="20"/>
      <c r="D19" s="20"/>
      <c r="E19" s="22"/>
      <c r="F19" s="20"/>
      <c r="G19" s="22"/>
      <c r="H19" s="27" t="str">
        <f aca="true">IF(B19="","",IF(OR(F19="erledigt",F19="entfällt"),"erledigt / entfällt",IF(E19="","kein Fälligkeitsdatum",IF(E19&lt;TODAY(),"überfällig",IF(E19-TODAY()&lt;=7,"fällig in ≤ 7 Tagen","geplant")))))</f>
        <v/>
      </c>
      <c r="I19" s="20"/>
    </row>
    <row r="20" customFormat="false" ht="30" hidden="false" customHeight="true" outlineLevel="0" collapsed="false">
      <c r="A20" s="27" t="n">
        <v>14</v>
      </c>
      <c r="B20" s="20"/>
      <c r="C20" s="20"/>
      <c r="D20" s="20"/>
      <c r="E20" s="22"/>
      <c r="F20" s="20"/>
      <c r="G20" s="22"/>
      <c r="H20" s="27" t="str">
        <f aca="true">IF(B20="","",IF(OR(F20="erledigt",F20="entfällt"),"erledigt / entfällt",IF(E20="","kein Fälligkeitsdatum",IF(E20&lt;TODAY(),"überfällig",IF(E20-TODAY()&lt;=7,"fällig in ≤ 7 Tagen","geplant")))))</f>
        <v/>
      </c>
      <c r="I20" s="20"/>
    </row>
    <row r="21" customFormat="false" ht="30" hidden="false" customHeight="true" outlineLevel="0" collapsed="false">
      <c r="A21" s="27" t="n">
        <v>15</v>
      </c>
      <c r="B21" s="20"/>
      <c r="C21" s="20"/>
      <c r="D21" s="20"/>
      <c r="E21" s="22"/>
      <c r="F21" s="20"/>
      <c r="G21" s="22"/>
      <c r="H21" s="27" t="str">
        <f aca="true">IF(B21="","",IF(OR(F21="erledigt",F21="entfällt"),"erledigt / entfällt",IF(E21="","kein Fälligkeitsdatum",IF(E21&lt;TODAY(),"überfällig",IF(E21-TODAY()&lt;=7,"fällig in ≤ 7 Tagen","geplant")))))</f>
        <v/>
      </c>
      <c r="I21" s="20"/>
    </row>
    <row r="22" customFormat="false" ht="30" hidden="false" customHeight="true" outlineLevel="0" collapsed="false">
      <c r="A22" s="27" t="n">
        <v>16</v>
      </c>
      <c r="B22" s="20"/>
      <c r="C22" s="20"/>
      <c r="D22" s="20"/>
      <c r="E22" s="22"/>
      <c r="F22" s="20"/>
      <c r="G22" s="22"/>
      <c r="H22" s="27" t="str">
        <f aca="true">IF(B22="","",IF(OR(F22="erledigt",F22="entfällt"),"erledigt / entfällt",IF(E22="","kein Fälligkeitsdatum",IF(E22&lt;TODAY(),"überfällig",IF(E22-TODAY()&lt;=7,"fällig in ≤ 7 Tagen","geplant")))))</f>
        <v/>
      </c>
      <c r="I22" s="20"/>
    </row>
    <row r="23" customFormat="false" ht="30" hidden="false" customHeight="true" outlineLevel="0" collapsed="false">
      <c r="A23" s="27" t="n">
        <v>17</v>
      </c>
      <c r="B23" s="20"/>
      <c r="C23" s="20"/>
      <c r="D23" s="20"/>
      <c r="E23" s="22"/>
      <c r="F23" s="20"/>
      <c r="G23" s="22"/>
      <c r="H23" s="27" t="str">
        <f aca="true">IF(B23="","",IF(OR(F23="erledigt",F23="entfällt"),"erledigt / entfällt",IF(E23="","kein Fälligkeitsdatum",IF(E23&lt;TODAY(),"überfällig",IF(E23-TODAY()&lt;=7,"fällig in ≤ 7 Tagen","geplant")))))</f>
        <v/>
      </c>
      <c r="I23" s="20"/>
    </row>
    <row r="24" customFormat="false" ht="30" hidden="false" customHeight="true" outlineLevel="0" collapsed="false">
      <c r="A24" s="27" t="n">
        <v>18</v>
      </c>
      <c r="B24" s="20"/>
      <c r="C24" s="20"/>
      <c r="D24" s="20"/>
      <c r="E24" s="22"/>
      <c r="F24" s="20"/>
      <c r="G24" s="22"/>
      <c r="H24" s="27" t="str">
        <f aca="true">IF(B24="","",IF(OR(F24="erledigt",F24="entfällt"),"erledigt / entfällt",IF(E24="","kein Fälligkeitsdatum",IF(E24&lt;TODAY(),"überfällig",IF(E24-TODAY()&lt;=7,"fällig in ≤ 7 Tagen","geplant")))))</f>
        <v/>
      </c>
      <c r="I24" s="20"/>
    </row>
    <row r="25" customFormat="false" ht="30" hidden="false" customHeight="true" outlineLevel="0" collapsed="false">
      <c r="A25" s="27" t="n">
        <v>19</v>
      </c>
      <c r="B25" s="20"/>
      <c r="C25" s="20"/>
      <c r="D25" s="20"/>
      <c r="E25" s="22"/>
      <c r="F25" s="20"/>
      <c r="G25" s="22"/>
      <c r="H25" s="27" t="str">
        <f aca="true">IF(B25="","",IF(OR(F25="erledigt",F25="entfällt"),"erledigt / entfällt",IF(E25="","kein Fälligkeitsdatum",IF(E25&lt;TODAY(),"überfällig",IF(E25-TODAY()&lt;=7,"fällig in ≤ 7 Tagen","geplant")))))</f>
        <v/>
      </c>
      <c r="I25" s="20"/>
    </row>
    <row r="26" customFormat="false" ht="30" hidden="false" customHeight="true" outlineLevel="0" collapsed="false">
      <c r="A26" s="27" t="n">
        <v>20</v>
      </c>
      <c r="B26" s="20"/>
      <c r="C26" s="20"/>
      <c r="D26" s="20"/>
      <c r="E26" s="22"/>
      <c r="F26" s="20"/>
      <c r="G26" s="22"/>
      <c r="H26" s="27" t="str">
        <f aca="true">IF(B26="","",IF(OR(F26="erledigt",F26="entfällt"),"erledigt / entfällt",IF(E26="","kein Fälligkeitsdatum",IF(E26&lt;TODAY(),"überfällig",IF(E26-TODAY()&lt;=7,"fällig in ≤ 7 Tagen","geplant")))))</f>
        <v/>
      </c>
      <c r="I26" s="20"/>
    </row>
    <row r="27" customFormat="false" ht="30" hidden="false" customHeight="true" outlineLevel="0" collapsed="false">
      <c r="A27" s="27" t="n">
        <v>21</v>
      </c>
      <c r="B27" s="20"/>
      <c r="C27" s="20"/>
      <c r="D27" s="20"/>
      <c r="E27" s="22"/>
      <c r="F27" s="20"/>
      <c r="G27" s="22"/>
      <c r="H27" s="27" t="str">
        <f aca="true">IF(B27="","",IF(OR(F27="erledigt",F27="entfällt"),"erledigt / entfällt",IF(E27="","kein Fälligkeitsdatum",IF(E27&lt;TODAY(),"überfällig",IF(E27-TODAY()&lt;=7,"fällig in ≤ 7 Tagen","geplant")))))</f>
        <v/>
      </c>
      <c r="I27" s="20"/>
    </row>
    <row r="28" customFormat="false" ht="30" hidden="false" customHeight="true" outlineLevel="0" collapsed="false">
      <c r="A28" s="27" t="n">
        <v>22</v>
      </c>
      <c r="B28" s="20"/>
      <c r="C28" s="20"/>
      <c r="D28" s="20"/>
      <c r="E28" s="22"/>
      <c r="F28" s="20"/>
      <c r="G28" s="22"/>
      <c r="H28" s="27" t="str">
        <f aca="true">IF(B28="","",IF(OR(F28="erledigt",F28="entfällt"),"erledigt / entfällt",IF(E28="","kein Fälligkeitsdatum",IF(E28&lt;TODAY(),"überfällig",IF(E28-TODAY()&lt;=7,"fällig in ≤ 7 Tagen","geplant")))))</f>
        <v/>
      </c>
      <c r="I28" s="20"/>
    </row>
    <row r="29" customFormat="false" ht="30" hidden="false" customHeight="true" outlineLevel="0" collapsed="false">
      <c r="A29" s="27" t="n">
        <v>23</v>
      </c>
      <c r="B29" s="20"/>
      <c r="C29" s="20"/>
      <c r="D29" s="20"/>
      <c r="E29" s="22"/>
      <c r="F29" s="20"/>
      <c r="G29" s="22"/>
      <c r="H29" s="27" t="str">
        <f aca="true">IF(B29="","",IF(OR(F29="erledigt",F29="entfällt"),"erledigt / entfällt",IF(E29="","kein Fälligkeitsdatum",IF(E29&lt;TODAY(),"überfällig",IF(E29-TODAY()&lt;=7,"fällig in ≤ 7 Tagen","geplant")))))</f>
        <v/>
      </c>
      <c r="I29" s="20"/>
    </row>
    <row r="30" customFormat="false" ht="30" hidden="false" customHeight="true" outlineLevel="0" collapsed="false">
      <c r="A30" s="27" t="n">
        <v>24</v>
      </c>
      <c r="B30" s="20"/>
      <c r="C30" s="20"/>
      <c r="D30" s="20"/>
      <c r="E30" s="22"/>
      <c r="F30" s="20"/>
      <c r="G30" s="22"/>
      <c r="H30" s="27" t="str">
        <f aca="true">IF(B30="","",IF(OR(F30="erledigt",F30="entfällt"),"erledigt / entfällt",IF(E30="","kein Fälligkeitsdatum",IF(E30&lt;TODAY(),"überfällig",IF(E30-TODAY()&lt;=7,"fällig in ≤ 7 Tagen","geplant")))))</f>
        <v/>
      </c>
      <c r="I30" s="20"/>
    </row>
    <row r="31" customFormat="false" ht="30" hidden="false" customHeight="true" outlineLevel="0" collapsed="false">
      <c r="A31" s="27" t="n">
        <v>25</v>
      </c>
      <c r="B31" s="20"/>
      <c r="C31" s="20"/>
      <c r="D31" s="20"/>
      <c r="E31" s="22"/>
      <c r="F31" s="20"/>
      <c r="G31" s="22"/>
      <c r="H31" s="27" t="str">
        <f aca="true">IF(B31="","",IF(OR(F31="erledigt",F31="entfällt"),"erledigt / entfällt",IF(E31="","kein Fälligkeitsdatum",IF(E31&lt;TODAY(),"überfällig",IF(E31-TODAY()&lt;=7,"fällig in ≤ 7 Tagen","geplant")))))</f>
        <v/>
      </c>
      <c r="I31" s="20"/>
    </row>
    <row r="32" customFormat="false" ht="30" hidden="false" customHeight="true" outlineLevel="0" collapsed="false">
      <c r="A32" s="27" t="n">
        <v>26</v>
      </c>
      <c r="B32" s="20"/>
      <c r="C32" s="20"/>
      <c r="D32" s="20"/>
      <c r="E32" s="22"/>
      <c r="F32" s="20"/>
      <c r="G32" s="22"/>
      <c r="H32" s="27" t="str">
        <f aca="true">IF(B32="","",IF(OR(F32="erledigt",F32="entfällt"),"erledigt / entfällt",IF(E32="","kein Fälligkeitsdatum",IF(E32&lt;TODAY(),"überfällig",IF(E32-TODAY()&lt;=7,"fällig in ≤ 7 Tagen","geplant")))))</f>
        <v/>
      </c>
      <c r="I32" s="20"/>
    </row>
    <row r="33" customFormat="false" ht="30" hidden="false" customHeight="true" outlineLevel="0" collapsed="false">
      <c r="A33" s="27" t="n">
        <v>27</v>
      </c>
      <c r="B33" s="20"/>
      <c r="C33" s="20"/>
      <c r="D33" s="20"/>
      <c r="E33" s="22"/>
      <c r="F33" s="20"/>
      <c r="G33" s="22"/>
      <c r="H33" s="27" t="str">
        <f aca="true">IF(B33="","",IF(OR(F33="erledigt",F33="entfällt"),"erledigt / entfällt",IF(E33="","kein Fälligkeitsdatum",IF(E33&lt;TODAY(),"überfällig",IF(E33-TODAY()&lt;=7,"fällig in ≤ 7 Tagen","geplant")))))</f>
        <v/>
      </c>
      <c r="I33" s="20"/>
    </row>
    <row r="34" customFormat="false" ht="30" hidden="false" customHeight="true" outlineLevel="0" collapsed="false">
      <c r="A34" s="27" t="n">
        <v>28</v>
      </c>
      <c r="B34" s="20"/>
      <c r="C34" s="20"/>
      <c r="D34" s="20"/>
      <c r="E34" s="22"/>
      <c r="F34" s="20"/>
      <c r="G34" s="22"/>
      <c r="H34" s="27" t="str">
        <f aca="true">IF(B34="","",IF(OR(F34="erledigt",F34="entfällt"),"erledigt / entfällt",IF(E34="","kein Fälligkeitsdatum",IF(E34&lt;TODAY(),"überfällig",IF(E34-TODAY()&lt;=7,"fällig in ≤ 7 Tagen","geplant")))))</f>
        <v/>
      </c>
      <c r="I34" s="20"/>
    </row>
    <row r="35" customFormat="false" ht="30" hidden="false" customHeight="true" outlineLevel="0" collapsed="false">
      <c r="A35" s="27" t="n">
        <v>29</v>
      </c>
      <c r="B35" s="20"/>
      <c r="C35" s="20"/>
      <c r="D35" s="20"/>
      <c r="E35" s="22"/>
      <c r="F35" s="20"/>
      <c r="G35" s="22"/>
      <c r="H35" s="27" t="str">
        <f aca="true">IF(B35="","",IF(OR(F35="erledigt",F35="entfällt"),"erledigt / entfällt",IF(E35="","kein Fälligkeitsdatum",IF(E35&lt;TODAY(),"überfällig",IF(E35-TODAY()&lt;=7,"fällig in ≤ 7 Tagen","geplant")))))</f>
        <v/>
      </c>
      <c r="I35" s="20"/>
    </row>
    <row r="36" customFormat="false" ht="30" hidden="false" customHeight="true" outlineLevel="0" collapsed="false">
      <c r="A36" s="27" t="n">
        <v>30</v>
      </c>
      <c r="B36" s="20"/>
      <c r="C36" s="20"/>
      <c r="D36" s="20"/>
      <c r="E36" s="22"/>
      <c r="F36" s="20"/>
      <c r="G36" s="22"/>
      <c r="H36" s="27" t="str">
        <f aca="true">IF(B36="","",IF(OR(F36="erledigt",F36="entfällt"),"erledigt / entfällt",IF(E36="","kein Fälligkeitsdatum",IF(E36&lt;TODAY(),"überfällig",IF(E36-TODAY()&lt;=7,"fällig in ≤ 7 Tagen","geplant")))))</f>
        <v/>
      </c>
      <c r="I36" s="20"/>
    </row>
    <row r="37" customFormat="false" ht="30" hidden="false" customHeight="true" outlineLevel="0" collapsed="false">
      <c r="A37" s="27" t="n">
        <v>31</v>
      </c>
      <c r="B37" s="20"/>
      <c r="C37" s="20"/>
      <c r="D37" s="20"/>
      <c r="E37" s="22"/>
      <c r="F37" s="20"/>
      <c r="G37" s="22"/>
      <c r="H37" s="27" t="str">
        <f aca="true">IF(B37="","",IF(OR(F37="erledigt",F37="entfällt"),"erledigt / entfällt",IF(E37="","kein Fälligkeitsdatum",IF(E37&lt;TODAY(),"überfällig",IF(E37-TODAY()&lt;=7,"fällig in ≤ 7 Tagen","geplant")))))</f>
        <v/>
      </c>
      <c r="I37" s="20"/>
    </row>
    <row r="38" customFormat="false" ht="30" hidden="false" customHeight="true" outlineLevel="0" collapsed="false">
      <c r="A38" s="27" t="n">
        <v>32</v>
      </c>
      <c r="B38" s="20"/>
      <c r="C38" s="20"/>
      <c r="D38" s="20"/>
      <c r="E38" s="22"/>
      <c r="F38" s="20"/>
      <c r="G38" s="22"/>
      <c r="H38" s="27" t="str">
        <f aca="true">IF(B38="","",IF(OR(F38="erledigt",F38="entfällt"),"erledigt / entfällt",IF(E38="","kein Fälligkeitsdatum",IF(E38&lt;TODAY(),"überfällig",IF(E38-TODAY()&lt;=7,"fällig in ≤ 7 Tagen","geplant")))))</f>
        <v/>
      </c>
      <c r="I38" s="20"/>
    </row>
    <row r="39" customFormat="false" ht="30" hidden="false" customHeight="true" outlineLevel="0" collapsed="false">
      <c r="A39" s="27" t="n">
        <v>33</v>
      </c>
      <c r="B39" s="20"/>
      <c r="C39" s="20"/>
      <c r="D39" s="20"/>
      <c r="E39" s="22"/>
      <c r="F39" s="20"/>
      <c r="G39" s="22"/>
      <c r="H39" s="27" t="str">
        <f aca="true">IF(B39="","",IF(OR(F39="erledigt",F39="entfällt"),"erledigt / entfällt",IF(E39="","kein Fälligkeitsdatum",IF(E39&lt;TODAY(),"überfällig",IF(E39-TODAY()&lt;=7,"fällig in ≤ 7 Tagen","geplant")))))</f>
        <v/>
      </c>
      <c r="I39" s="20"/>
    </row>
    <row r="40" customFormat="false" ht="30" hidden="false" customHeight="true" outlineLevel="0" collapsed="false">
      <c r="A40" s="27" t="n">
        <v>34</v>
      </c>
      <c r="B40" s="20"/>
      <c r="C40" s="20"/>
      <c r="D40" s="20"/>
      <c r="E40" s="22"/>
      <c r="F40" s="20"/>
      <c r="G40" s="22"/>
      <c r="H40" s="27" t="str">
        <f aca="true">IF(B40="","",IF(OR(F40="erledigt",F40="entfällt"),"erledigt / entfällt",IF(E40="","kein Fälligkeitsdatum",IF(E40&lt;TODAY(),"überfällig",IF(E40-TODAY()&lt;=7,"fällig in ≤ 7 Tagen","geplant")))))</f>
        <v/>
      </c>
      <c r="I40" s="20"/>
    </row>
    <row r="41" customFormat="false" ht="30" hidden="false" customHeight="true" outlineLevel="0" collapsed="false">
      <c r="A41" s="27" t="n">
        <v>35</v>
      </c>
      <c r="B41" s="20"/>
      <c r="C41" s="20"/>
      <c r="D41" s="20"/>
      <c r="E41" s="22"/>
      <c r="F41" s="20"/>
      <c r="G41" s="22"/>
      <c r="H41" s="27" t="str">
        <f aca="true">IF(B41="","",IF(OR(F41="erledigt",F41="entfällt"),"erledigt / entfällt",IF(E41="","kein Fälligkeitsdatum",IF(E41&lt;TODAY(),"überfällig",IF(E41-TODAY()&lt;=7,"fällig in ≤ 7 Tagen","geplant")))))</f>
        <v/>
      </c>
      <c r="I41" s="20"/>
    </row>
  </sheetData>
  <autoFilter ref="A6:I41"/>
  <mergeCells count="1">
    <mergeCell ref="A5:I5"/>
  </mergeCells>
  <conditionalFormatting sqref="H7:H41">
    <cfRule type="expression" priority="2" aboveAverage="0" equalAverage="0" bottom="0" percent="0" rank="0" text="" dxfId="8">
      <formula>H7="überfällig"</formula>
    </cfRule>
    <cfRule type="expression" priority="3" aboveAverage="0" equalAverage="0" bottom="0" percent="0" rank="0" text="" dxfId="9">
      <formula>H7="fällig in ≤ 7 Tagen"</formula>
    </cfRule>
    <cfRule type="expression" priority="4" aboveAverage="0" equalAverage="0" bottom="0" percent="0" rank="0" text="" dxfId="10">
      <formula>H7="erledigt / entfällt"</formula>
    </cfRule>
  </conditionalFormatting>
  <conditionalFormatting sqref="G7:G41">
    <cfRule type="expression" priority="5" aboveAverage="0" equalAverage="0" bottom="0" percent="0" rank="0" text="" dxfId="14">
      <formula>AND(G7&lt;&gt;"",E7&lt;&gt;"",G7&lt;E7-3650)</formula>
    </cfRule>
  </conditionalFormatting>
  <dataValidations count="3">
    <dataValidation allowBlank="true" error="Bitte einen Wert aus der Liste wählen." errorStyle="stop" errorTitle="Ungültiger Wert" operator="between" promptTitle="Bitte auswählen" showDropDown="false" showErrorMessage="true" showInputMessage="false" sqref="F7:F41" type="list">
      <formula1>"offen,in Arbeit,erledigt,entfällt"</formula1>
      <formula2>0</formula2>
    </dataValidation>
    <dataValidation allowBlank="true" error="Bitte ein Datum im Format TT.MM.JJJJ eingeben oder das Feld leer lassen." errorStyle="stop" errorTitle="Datum erwartet" operator="greaterThan" showDropDown="false" showErrorMessage="true" showInputMessage="false" sqref="E7:E41"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G7:G41" type="date">
      <formula1>DATE(2000,1,1)</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4"/>
    <col collapsed="false" customWidth="true" hidden="false" outlineLevel="0" max="3" min="3" style="0" width="34"/>
    <col collapsed="false" customWidth="true" hidden="false" outlineLevel="0" max="5" min="4" style="0" width="18"/>
    <col collapsed="false" customWidth="true" hidden="false" outlineLevel="0" max="6" min="6" style="0" width="22"/>
    <col collapsed="false" customWidth="true" hidden="false" outlineLevel="0" max="7" min="7" style="0" width="70"/>
    <col collapsed="false" customWidth="true" hidden="false" outlineLevel="0" max="8" min="8" style="0" width="34"/>
  </cols>
  <sheetData>
    <row r="1" customFormat="false" ht="30" hidden="false" customHeight="true" outlineLevel="0" collapsed="false">
      <c r="A1" s="1"/>
      <c r="B1" s="1"/>
      <c r="C1" s="1"/>
      <c r="D1" s="1"/>
      <c r="E1" s="1"/>
      <c r="F1" s="1"/>
      <c r="G1" s="1"/>
      <c r="H1" s="1"/>
    </row>
    <row r="2" customFormat="false" ht="21.75" hidden="false" customHeight="true" outlineLevel="0" collapsed="false">
      <c r="A2" s="2" t="s">
        <v>214</v>
      </c>
      <c r="B2" s="1"/>
      <c r="C2" s="1"/>
      <c r="D2" s="1"/>
      <c r="E2" s="1"/>
      <c r="F2" s="1"/>
      <c r="G2" s="1"/>
      <c r="H2" s="1"/>
    </row>
    <row r="3" customFormat="false" ht="16.5" hidden="false" customHeight="true" outlineLevel="0" collapsed="false">
      <c r="A3" s="3" t="s">
        <v>1</v>
      </c>
      <c r="B3" s="1"/>
      <c r="C3" s="1"/>
      <c r="D3" s="1"/>
      <c r="E3" s="1"/>
      <c r="F3" s="1"/>
      <c r="G3" s="1"/>
      <c r="H3" s="1"/>
    </row>
    <row r="4" customFormat="false" ht="6" hidden="false" customHeight="true" outlineLevel="0" collapsed="false">
      <c r="A4" s="4"/>
      <c r="B4" s="4"/>
      <c r="C4" s="4"/>
      <c r="D4" s="4"/>
      <c r="E4" s="4"/>
      <c r="F4" s="4"/>
      <c r="G4" s="4"/>
      <c r="H4" s="4"/>
    </row>
    <row r="6" customFormat="false" ht="15" hidden="false" customHeight="true" outlineLevel="0" collapsed="false">
      <c r="A6" s="6" t="s">
        <v>215</v>
      </c>
      <c r="B6" s="6"/>
      <c r="C6" s="6"/>
      <c r="D6" s="6"/>
      <c r="E6" s="6"/>
      <c r="F6" s="6"/>
      <c r="G6" s="6"/>
      <c r="H6" s="6"/>
    </row>
    <row r="7" customFormat="false" ht="15" hidden="false" customHeight="true" outlineLevel="0" collapsed="false">
      <c r="A7" s="7" t="s">
        <v>216</v>
      </c>
      <c r="B7" s="16" t="s">
        <v>217</v>
      </c>
      <c r="C7" s="16"/>
      <c r="D7" s="16"/>
      <c r="E7" s="16"/>
      <c r="F7" s="16"/>
      <c r="G7" s="16"/>
      <c r="H7" s="16"/>
    </row>
    <row r="8" customFormat="false" ht="15" hidden="false" customHeight="true" outlineLevel="0" collapsed="false">
      <c r="A8" s="7" t="s">
        <v>216</v>
      </c>
      <c r="B8" s="16" t="s">
        <v>218</v>
      </c>
      <c r="C8" s="16"/>
      <c r="D8" s="16"/>
      <c r="E8" s="16"/>
      <c r="F8" s="16"/>
      <c r="G8" s="16"/>
      <c r="H8" s="16"/>
    </row>
    <row r="9" customFormat="false" ht="15" hidden="false" customHeight="true" outlineLevel="0" collapsed="false">
      <c r="A9" s="7" t="s">
        <v>216</v>
      </c>
      <c r="B9" s="16" t="s">
        <v>219</v>
      </c>
      <c r="C9" s="16"/>
      <c r="D9" s="16"/>
      <c r="E9" s="16"/>
      <c r="F9" s="16"/>
      <c r="G9" s="16"/>
      <c r="H9" s="16"/>
    </row>
    <row r="10" customFormat="false" ht="15" hidden="false" customHeight="true" outlineLevel="0" collapsed="false">
      <c r="A10" s="7" t="s">
        <v>216</v>
      </c>
      <c r="B10" s="16" t="s">
        <v>220</v>
      </c>
      <c r="C10" s="16"/>
      <c r="D10" s="16"/>
      <c r="E10" s="16"/>
      <c r="F10" s="16"/>
      <c r="G10" s="16"/>
      <c r="H10" s="16"/>
    </row>
    <row r="11" customFormat="false" ht="15" hidden="false" customHeight="true" outlineLevel="0" collapsed="false">
      <c r="A11" s="7" t="s">
        <v>216</v>
      </c>
      <c r="B11" s="16" t="s">
        <v>221</v>
      </c>
      <c r="C11" s="16"/>
      <c r="D11" s="16"/>
      <c r="E11" s="16"/>
      <c r="F11" s="16"/>
      <c r="G11" s="16"/>
      <c r="H11" s="16"/>
    </row>
    <row r="13" customFormat="false" ht="42" hidden="false" customHeight="true" outlineLevel="0" collapsed="false">
      <c r="A13" s="26" t="s">
        <v>222</v>
      </c>
      <c r="B13" s="26" t="s">
        <v>223</v>
      </c>
      <c r="C13" s="26" t="s">
        <v>224</v>
      </c>
      <c r="D13" s="26" t="s">
        <v>225</v>
      </c>
      <c r="E13" s="26" t="s">
        <v>226</v>
      </c>
      <c r="F13" s="26" t="s">
        <v>227</v>
      </c>
      <c r="G13" s="26" t="s">
        <v>228</v>
      </c>
      <c r="H13" s="26" t="s">
        <v>229</v>
      </c>
    </row>
    <row r="14" customFormat="false" ht="91.5" hidden="false" customHeight="true" outlineLevel="0" collapsed="false">
      <c r="A14" s="23" t="s">
        <v>230</v>
      </c>
      <c r="B14" s="23" t="s">
        <v>231</v>
      </c>
      <c r="C14" s="23" t="s">
        <v>232</v>
      </c>
      <c r="D14" s="23" t="s">
        <v>233</v>
      </c>
      <c r="E14" s="23" t="s">
        <v>234</v>
      </c>
      <c r="F14" s="23" t="s">
        <v>235</v>
      </c>
      <c r="G14" s="23" t="s">
        <v>236</v>
      </c>
      <c r="H14" s="28" t="s">
        <v>237</v>
      </c>
    </row>
    <row r="15" customFormat="false" ht="91.5" hidden="false" customHeight="true" outlineLevel="0" collapsed="false">
      <c r="A15" s="23" t="s">
        <v>238</v>
      </c>
      <c r="B15" s="23" t="s">
        <v>231</v>
      </c>
      <c r="C15" s="23" t="s">
        <v>239</v>
      </c>
      <c r="D15" s="23" t="s">
        <v>233</v>
      </c>
      <c r="E15" s="23" t="s">
        <v>240</v>
      </c>
      <c r="F15" s="23" t="s">
        <v>235</v>
      </c>
      <c r="G15" s="23" t="s">
        <v>241</v>
      </c>
      <c r="H15" s="28" t="s">
        <v>242</v>
      </c>
    </row>
    <row r="16" customFormat="false" ht="91.5" hidden="false" customHeight="true" outlineLevel="0" collapsed="false">
      <c r="A16" s="23" t="s">
        <v>243</v>
      </c>
      <c r="B16" s="23" t="s">
        <v>244</v>
      </c>
      <c r="C16" s="23" t="s">
        <v>245</v>
      </c>
      <c r="D16" s="23" t="s">
        <v>246</v>
      </c>
      <c r="E16" s="23" t="s">
        <v>93</v>
      </c>
      <c r="F16" s="23" t="s">
        <v>247</v>
      </c>
      <c r="G16" s="23" t="s">
        <v>248</v>
      </c>
      <c r="H16" s="28" t="s">
        <v>249</v>
      </c>
    </row>
    <row r="17" customFormat="false" ht="91.5" hidden="false" customHeight="true" outlineLevel="0" collapsed="false">
      <c r="A17" s="23" t="s">
        <v>99</v>
      </c>
      <c r="B17" s="23" t="s">
        <v>250</v>
      </c>
      <c r="C17" s="23" t="s">
        <v>251</v>
      </c>
      <c r="D17" s="23" t="s">
        <v>252</v>
      </c>
      <c r="E17" s="23" t="s">
        <v>93</v>
      </c>
      <c r="F17" s="23" t="s">
        <v>253</v>
      </c>
      <c r="G17" s="23" t="s">
        <v>254</v>
      </c>
      <c r="H17" s="23" t="s">
        <v>255</v>
      </c>
    </row>
    <row r="18" customFormat="false" ht="91.5" hidden="false" customHeight="true" outlineLevel="0" collapsed="false">
      <c r="A18" s="23" t="s">
        <v>256</v>
      </c>
      <c r="B18" s="23" t="s">
        <v>109</v>
      </c>
      <c r="C18" s="23" t="s">
        <v>257</v>
      </c>
      <c r="D18" s="23" t="s">
        <v>258</v>
      </c>
      <c r="E18" s="23" t="s">
        <v>188</v>
      </c>
      <c r="F18" s="23" t="s">
        <v>247</v>
      </c>
      <c r="G18" s="23" t="s">
        <v>259</v>
      </c>
      <c r="H18" s="28" t="s">
        <v>260</v>
      </c>
    </row>
    <row r="19" customFormat="false" ht="91.5" hidden="false" customHeight="true" outlineLevel="0" collapsed="false">
      <c r="A19" s="23" t="s">
        <v>261</v>
      </c>
      <c r="B19" s="23" t="s">
        <v>131</v>
      </c>
      <c r="C19" s="23" t="s">
        <v>262</v>
      </c>
      <c r="D19" s="23" t="s">
        <v>258</v>
      </c>
      <c r="E19" s="23" t="s">
        <v>263</v>
      </c>
      <c r="F19" s="23" t="s">
        <v>247</v>
      </c>
      <c r="G19" s="23" t="s">
        <v>264</v>
      </c>
      <c r="H19" s="28" t="s">
        <v>265</v>
      </c>
    </row>
    <row r="21" customFormat="false" ht="15" hidden="false" customHeight="true" outlineLevel="0" collapsed="false">
      <c r="A21" s="6" t="s">
        <v>266</v>
      </c>
      <c r="B21" s="6"/>
      <c r="C21" s="6"/>
      <c r="D21" s="6"/>
      <c r="E21" s="6"/>
      <c r="F21" s="6"/>
      <c r="G21" s="6"/>
      <c r="H21" s="6"/>
    </row>
    <row r="22" customFormat="false" ht="30" hidden="false" customHeight="true" outlineLevel="0" collapsed="false">
      <c r="A22" s="29" t="s">
        <v>192</v>
      </c>
      <c r="B22" s="16" t="s">
        <v>267</v>
      </c>
      <c r="C22" s="16"/>
      <c r="D22" s="16"/>
      <c r="E22" s="16"/>
      <c r="F22" s="16"/>
      <c r="G22" s="16"/>
      <c r="H22" s="16"/>
    </row>
    <row r="23" customFormat="false" ht="30" hidden="false" customHeight="true" outlineLevel="0" collapsed="false">
      <c r="A23" s="29" t="s">
        <v>192</v>
      </c>
      <c r="B23" s="16" t="s">
        <v>268</v>
      </c>
      <c r="C23" s="16"/>
      <c r="D23" s="16"/>
      <c r="E23" s="16"/>
      <c r="F23" s="16"/>
      <c r="G23" s="16"/>
      <c r="H23" s="16"/>
    </row>
    <row r="24" customFormat="false" ht="30" hidden="false" customHeight="true" outlineLevel="0" collapsed="false">
      <c r="A24" s="29" t="s">
        <v>192</v>
      </c>
      <c r="B24" s="16" t="s">
        <v>269</v>
      </c>
      <c r="C24" s="16"/>
      <c r="D24" s="16"/>
      <c r="E24" s="16"/>
      <c r="F24" s="16"/>
      <c r="G24" s="16"/>
      <c r="H24" s="16"/>
    </row>
    <row r="25" customFormat="false" ht="30" hidden="false" customHeight="true" outlineLevel="0" collapsed="false">
      <c r="A25" s="29" t="s">
        <v>192</v>
      </c>
      <c r="B25" s="16" t="s">
        <v>270</v>
      </c>
      <c r="C25" s="16"/>
      <c r="D25" s="16"/>
      <c r="E25" s="16"/>
      <c r="F25" s="16"/>
      <c r="G25" s="16"/>
      <c r="H25" s="16"/>
    </row>
    <row r="26" customFormat="false" ht="30" hidden="false" customHeight="true" outlineLevel="0" collapsed="false">
      <c r="A26" s="29" t="s">
        <v>192</v>
      </c>
      <c r="B26" s="16" t="s">
        <v>271</v>
      </c>
      <c r="C26" s="16"/>
      <c r="D26" s="16"/>
      <c r="E26" s="16"/>
      <c r="F26" s="16"/>
      <c r="G26" s="16"/>
      <c r="H26" s="16"/>
    </row>
    <row r="27" customFormat="false" ht="30" hidden="false" customHeight="true" outlineLevel="0" collapsed="false">
      <c r="A27" s="29" t="s">
        <v>192</v>
      </c>
      <c r="B27" s="16" t="s">
        <v>272</v>
      </c>
      <c r="C27" s="16"/>
      <c r="D27" s="16"/>
      <c r="E27" s="16"/>
      <c r="F27" s="16"/>
      <c r="G27" s="16"/>
      <c r="H27" s="16"/>
    </row>
    <row r="28" customFormat="false" ht="30" hidden="false" customHeight="true" outlineLevel="0" collapsed="false">
      <c r="A28" s="29" t="s">
        <v>192</v>
      </c>
      <c r="B28" s="16" t="s">
        <v>273</v>
      </c>
      <c r="C28" s="16"/>
      <c r="D28" s="16"/>
      <c r="E28" s="16"/>
      <c r="F28" s="16"/>
      <c r="G28" s="16"/>
      <c r="H28" s="16"/>
    </row>
    <row r="29" customFormat="false" ht="30" hidden="false" customHeight="true" outlineLevel="0" collapsed="false">
      <c r="A29" s="29" t="s">
        <v>192</v>
      </c>
      <c r="B29" s="16" t="s">
        <v>274</v>
      </c>
      <c r="C29" s="16"/>
      <c r="D29" s="16"/>
      <c r="E29" s="16"/>
      <c r="F29" s="16"/>
      <c r="G29" s="16"/>
      <c r="H29" s="16"/>
    </row>
    <row r="30" customFormat="false" ht="30" hidden="false" customHeight="true" outlineLevel="0" collapsed="false">
      <c r="A30" s="29" t="s">
        <v>192</v>
      </c>
      <c r="B30" s="16" t="s">
        <v>275</v>
      </c>
      <c r="C30" s="16"/>
      <c r="D30" s="16"/>
      <c r="E30" s="16"/>
      <c r="F30" s="16"/>
      <c r="G30" s="16"/>
      <c r="H30" s="16"/>
    </row>
    <row r="31" customFormat="false" ht="30" hidden="false" customHeight="true" outlineLevel="0" collapsed="false">
      <c r="A31" s="29" t="s">
        <v>192</v>
      </c>
      <c r="B31" s="16" t="s">
        <v>276</v>
      </c>
      <c r="C31" s="16"/>
      <c r="D31" s="16"/>
      <c r="E31" s="16"/>
      <c r="F31" s="16"/>
      <c r="G31" s="16"/>
      <c r="H31" s="16"/>
    </row>
    <row r="33" customFormat="false" ht="15" hidden="false" customHeight="true" outlineLevel="0" collapsed="false">
      <c r="A33" s="6" t="s">
        <v>33</v>
      </c>
      <c r="B33" s="6"/>
      <c r="C33" s="6"/>
      <c r="D33" s="6"/>
      <c r="E33" s="6"/>
      <c r="F33" s="6"/>
      <c r="G33" s="6"/>
      <c r="H33" s="6"/>
    </row>
    <row r="34" customFormat="false" ht="43.5" hidden="false" customHeight="true" outlineLevel="0" collapsed="false">
      <c r="A34" s="16" t="s">
        <v>28</v>
      </c>
      <c r="B34" s="16"/>
      <c r="C34" s="16"/>
      <c r="D34" s="16"/>
      <c r="E34" s="16"/>
      <c r="F34" s="16"/>
      <c r="G34" s="16"/>
      <c r="H34" s="16"/>
    </row>
    <row r="35" customFormat="false" ht="27.75" hidden="false" customHeight="true" outlineLevel="0" collapsed="false">
      <c r="A35" s="30" t="s">
        <v>277</v>
      </c>
      <c r="B35" s="30"/>
      <c r="C35" s="30"/>
      <c r="D35" s="30"/>
      <c r="E35" s="30"/>
      <c r="F35" s="30"/>
      <c r="G35" s="30"/>
      <c r="H35" s="30"/>
    </row>
    <row r="36" customFormat="false" ht="15" hidden="false" customHeight="false" outlineLevel="0" collapsed="false">
      <c r="A36" s="17" t="s">
        <v>278</v>
      </c>
    </row>
  </sheetData>
  <autoFilter ref="A13:H19"/>
  <mergeCells count="20">
    <mergeCell ref="A6:H6"/>
    <mergeCell ref="B7:H7"/>
    <mergeCell ref="B8:H8"/>
    <mergeCell ref="B9:H9"/>
    <mergeCell ref="B10:H10"/>
    <mergeCell ref="B11:H11"/>
    <mergeCell ref="A21:H21"/>
    <mergeCell ref="B22:H22"/>
    <mergeCell ref="B23:H23"/>
    <mergeCell ref="B24:H24"/>
    <mergeCell ref="B25:H25"/>
    <mergeCell ref="B26:H26"/>
    <mergeCell ref="B27:H27"/>
    <mergeCell ref="B28:H28"/>
    <mergeCell ref="B29:H29"/>
    <mergeCell ref="B30:H30"/>
    <mergeCell ref="B31:H31"/>
    <mergeCell ref="A33:H33"/>
    <mergeCell ref="A34:H34"/>
    <mergeCell ref="A35:H35"/>
  </mergeCells>
  <hyperlinks>
    <hyperlink ref="H14" r:id="rId1" display="https://eur-lex.europa.eu/eli/reg/2009/1071/oj"/>
    <hyperlink ref="H15" r:id="rId2" display="https://eur-lex.europa.eu/eli/reg/2009/1072/oj"/>
    <hyperlink ref="H16" r:id="rId3" display="https://www.gesetze-im-internet.de/gbzugv_2011/"/>
    <hyperlink ref="H18" r:id="rId4" display="https://www.fuehrungszeugnis.bund.de/"/>
    <hyperlink ref="H19" r:id="rId5" display="https://www.kba.de/DE/Themen/ZentraleRegister/FAER/Auskunft/online.html"/>
    <hyperlink ref="A36" r:id="rId6" display="Fragen zur Vorbereitung? https://tqs-logistik.de/kontakt.html"/>
  </hyperlink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4"/>
    <col collapsed="false" customWidth="true" hidden="false" outlineLevel="0" max="3" min="3" style="0" width="16"/>
    <col collapsed="false" customWidth="true" hidden="false" outlineLevel="0" max="4" min="4" style="0" width="20"/>
    <col collapsed="false" customWidth="true" hidden="false" outlineLevel="0" max="7" min="5" style="0" width="13"/>
    <col collapsed="false" customWidth="true" hidden="false" outlineLevel="0" max="8" min="8" style="0" width="24"/>
    <col collapsed="false" customWidth="true" hidden="false" outlineLevel="0" max="9" min="9" style="0" width="48"/>
  </cols>
  <sheetData>
    <row r="1" customFormat="false" ht="30" hidden="false" customHeight="true" outlineLevel="0" collapsed="false">
      <c r="A1" s="1"/>
      <c r="B1" s="1"/>
      <c r="C1" s="1"/>
      <c r="D1" s="1"/>
      <c r="E1" s="1"/>
      <c r="F1" s="1"/>
      <c r="G1" s="1"/>
      <c r="H1" s="1"/>
      <c r="I1" s="1"/>
    </row>
    <row r="2" customFormat="false" ht="21.75" hidden="false" customHeight="true" outlineLevel="0" collapsed="false">
      <c r="A2" s="2" t="s">
        <v>279</v>
      </c>
      <c r="B2" s="1"/>
      <c r="C2" s="1"/>
      <c r="D2" s="1"/>
      <c r="E2" s="1"/>
      <c r="F2" s="1"/>
      <c r="G2" s="1"/>
      <c r="H2" s="1"/>
      <c r="I2" s="1"/>
    </row>
    <row r="3" customFormat="false" ht="16.5" hidden="false" customHeight="true" outlineLevel="0" collapsed="false">
      <c r="A3" s="3" t="s">
        <v>280</v>
      </c>
      <c r="B3" s="1"/>
      <c r="C3" s="1"/>
      <c r="D3" s="1"/>
      <c r="E3" s="1"/>
      <c r="F3" s="1"/>
      <c r="G3" s="1"/>
      <c r="H3" s="1"/>
      <c r="I3" s="1"/>
    </row>
    <row r="4" customFormat="false" ht="6" hidden="false" customHeight="true" outlineLevel="0" collapsed="false">
      <c r="A4" s="4"/>
      <c r="B4" s="4"/>
      <c r="C4" s="4"/>
      <c r="D4" s="4"/>
      <c r="E4" s="4"/>
      <c r="F4" s="4"/>
      <c r="G4" s="4"/>
      <c r="H4" s="4"/>
      <c r="I4" s="4"/>
    </row>
    <row r="5" customFormat="false" ht="30" hidden="false" customHeight="true" outlineLevel="0" collapsed="false">
      <c r="A5" s="31" t="s">
        <v>281</v>
      </c>
      <c r="B5" s="31"/>
      <c r="C5" s="31"/>
      <c r="D5" s="31"/>
      <c r="E5" s="31"/>
      <c r="F5" s="31"/>
      <c r="G5" s="31"/>
      <c r="H5" s="31"/>
      <c r="I5" s="31"/>
    </row>
    <row r="7" customFormat="false" ht="42" hidden="false" customHeight="true" outlineLevel="0" collapsed="false">
      <c r="A7" s="26" t="s">
        <v>63</v>
      </c>
      <c r="B7" s="26" t="s">
        <v>282</v>
      </c>
      <c r="C7" s="26" t="s">
        <v>72</v>
      </c>
      <c r="D7" s="26" t="s">
        <v>283</v>
      </c>
      <c r="E7" s="26" t="s">
        <v>74</v>
      </c>
      <c r="F7" s="26" t="s">
        <v>75</v>
      </c>
      <c r="G7" s="26" t="s">
        <v>76</v>
      </c>
      <c r="H7" s="26" t="s">
        <v>284</v>
      </c>
      <c r="I7" s="26" t="s">
        <v>78</v>
      </c>
    </row>
    <row r="8" customFormat="false" ht="33.75" hidden="false" customHeight="true" outlineLevel="0" collapsed="false">
      <c r="A8" s="23" t="s">
        <v>285</v>
      </c>
      <c r="B8" s="23" t="s">
        <v>82</v>
      </c>
      <c r="C8" s="23" t="s">
        <v>286</v>
      </c>
      <c r="D8" s="23" t="s">
        <v>287</v>
      </c>
      <c r="E8" s="32" t="n">
        <f aca="true">TODAY()-12</f>
        <v>46286</v>
      </c>
      <c r="F8" s="32"/>
      <c r="G8" s="32" t="n">
        <f aca="true">TODAY()+5</f>
        <v>46303</v>
      </c>
      <c r="H8" s="27" t="str">
        <f aca="true">IF(OR(C8="erhalten",C8="eingereicht"),"erledigt",IF(G8="","kein Prüftermin eingetragen",IF(G8&lt;TODAY(),"Prüftermin überschritten",IF(G8-TODAY()&lt;=14,"Prüftermin in ≤ 14 Tagen","geplant"))))</f>
        <v>Prüftermin in ≤ 14 Tagen</v>
      </c>
      <c r="I8" s="23" t="s">
        <v>288</v>
      </c>
    </row>
    <row r="9" customFormat="false" ht="33.75" hidden="false" customHeight="true" outlineLevel="0" collapsed="false">
      <c r="A9" s="23" t="s">
        <v>289</v>
      </c>
      <c r="B9" s="23" t="s">
        <v>82</v>
      </c>
      <c r="C9" s="23" t="s">
        <v>286</v>
      </c>
      <c r="D9" s="23" t="s">
        <v>290</v>
      </c>
      <c r="E9" s="32" t="n">
        <f aca="true">TODAY()-9</f>
        <v>46289</v>
      </c>
      <c r="F9" s="32"/>
      <c r="G9" s="32" t="n">
        <f aca="true">TODAY()+10</f>
        <v>46308</v>
      </c>
      <c r="H9" s="27" t="str">
        <f aca="true">IF(OR(C9="erhalten",C9="eingereicht"),"erledigt",IF(G9="","kein Prüftermin eingetragen",IF(G9&lt;TODAY(),"Prüftermin überschritten",IF(G9-TODAY()&lt;=14,"Prüftermin in ≤ 14 Tagen","geplant"))))</f>
        <v>Prüftermin in ≤ 14 Tagen</v>
      </c>
      <c r="I9" s="23" t="s">
        <v>291</v>
      </c>
    </row>
    <row r="10" customFormat="false" ht="33.75" hidden="false" customHeight="true" outlineLevel="0" collapsed="false">
      <c r="A10" s="23" t="s">
        <v>145</v>
      </c>
      <c r="B10" s="23" t="s">
        <v>82</v>
      </c>
      <c r="C10" s="23" t="s">
        <v>292</v>
      </c>
      <c r="D10" s="23" t="s">
        <v>293</v>
      </c>
      <c r="E10" s="32" t="n">
        <f aca="true">TODAY()-20</f>
        <v>46278</v>
      </c>
      <c r="F10" s="32" t="n">
        <f aca="true">TODAY()-6</f>
        <v>46292</v>
      </c>
      <c r="G10" s="32"/>
      <c r="H10" s="27" t="str">
        <f aca="true">IF(OR(C10="erhalten",C10="eingereicht"),"erledigt",IF(G10="","kein Prüftermin eingetragen",IF(G10&lt;TODAY(),"Prüftermin überschritten",IF(G10-TODAY()&lt;=14,"Prüftermin in ≤ 14 Tagen","geplant"))))</f>
        <v>erledigt</v>
      </c>
      <c r="I10" s="23" t="s">
        <v>294</v>
      </c>
    </row>
    <row r="11" customFormat="false" ht="33.75" hidden="false" customHeight="true" outlineLevel="0" collapsed="false">
      <c r="A11" s="23" t="s">
        <v>295</v>
      </c>
      <c r="B11" s="23" t="s">
        <v>101</v>
      </c>
      <c r="C11" s="23" t="s">
        <v>296</v>
      </c>
      <c r="D11" s="23" t="s">
        <v>297</v>
      </c>
      <c r="E11" s="32"/>
      <c r="F11" s="32"/>
      <c r="G11" s="32" t="n">
        <f aca="true">TODAY()-2</f>
        <v>46296</v>
      </c>
      <c r="H11" s="27" t="str">
        <f aca="true">IF(OR(C11="erhalten",C11="eingereicht"),"erledigt",IF(G11="","kein Prüftermin eingetragen",IF(G11&lt;TODAY(),"Prüftermin überschritten",IF(G11-TODAY()&lt;=14,"Prüftermin in ≤ 14 Tagen","geplant"))))</f>
        <v>Prüftermin überschritten</v>
      </c>
      <c r="I11" s="23" t="s">
        <v>298</v>
      </c>
    </row>
  </sheetData>
  <mergeCells count="1">
    <mergeCell ref="A5:I5"/>
  </mergeCells>
  <conditionalFormatting sqref="H8:H11">
    <cfRule type="expression" priority="2" aboveAverage="0" equalAverage="0" bottom="0" percent="0" rank="0" text="" dxfId="8">
      <formula>H8="Prüftermin überschritten"</formula>
    </cfRule>
    <cfRule type="expression" priority="3" aboveAverage="0" equalAverage="0" bottom="0" percent="0" rank="0" text="" dxfId="9">
      <formula>H8="Prüftermin in ≤ 14 Tagen"</formula>
    </cfRule>
    <cfRule type="expression" priority="4" aboveAverage="0" equalAverage="0" bottom="0" percent="0" rank="0" text="" dxfId="10">
      <formula>H8="erledigt"</formula>
    </cfRule>
  </conditionalFormatting>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Company>TQS – Transport Qualification Services</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TQS EU-Lizenz-Unterlagencheck</dc:title>
  <dc:subject>Arbeitshilfe zur Vorbereitung der Unterlagen für Erlaubnis und Gemeinschaftslizenz (EU-Lizenz)</dc:subject>
  <dc:creator>TQS</dc:creator>
  <cp:keywords>EU-Lizenz; Gemeinschaftslizenz; GüKG; Unterlagen; Verkehrsleiter; TQS</cp:keywords>
  <dc:description>TQS – Transport Qualification Services · tqs-logistik.de · Quellenstand Oktober 2026</dc:description>
  <cp:lastModifiedBy>TQS</cp:lastModifiedBy>
  <dc:language>de-DE</dc:language>
  <cp:category>Arbeitshilfe</cp:category>
  <dcterms:created xsi:type="dcterms:W3CDTF">2026-10-03T16:37:08Z</dcterms:created>
  <dcterms:modified xsi:type="dcterms:W3CDTF">2026-10-03T16:37:08Z</dcterms:modified>
</cp:coreProperties>
</file>

<file path=docProps/custom.xml><?xml version="1.0" encoding="utf-8"?>
<Properties xmlns="http://schemas.openxmlformats.org/officeDocument/2006/custom-properties" xmlns:vt="http://schemas.openxmlformats.org/officeDocument/2006/docPropsVTypes"/>
</file>