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7.xml.rels" ContentType="application/vnd.openxmlformats-package.relationships+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vmlDrawing1.vml" ContentType="application/vnd.openxmlformats-officedocument.vmlDrawing"/>
  <Override PartName="/xl/drawings/drawing4.xml" ContentType="application/vnd.openxmlformats-officedocument.drawing+xml"/>
  <Override PartName="/xl/drawings/vmlDrawing2.vml" ContentType="application/vnd.openxmlformats-officedocument.vmlDrawing"/>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_rels/workbook.xml.rels" ContentType="application/vnd.openxmlformats-package.relationships+xml"/>
  <Override PartName="/xl/media/image1.png" ContentType="image/png"/>
  <Override PartName="/xl/comments4.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amp; Anleitung" sheetId="1" state="visible" r:id="rId3"/>
    <sheet name="Vorbereitung PQ KEP" sheetId="2" state="visible" r:id="rId4"/>
    <sheet name="Nachweise &amp; Aktualisierung" sheetId="3" state="visible" r:id="rId5"/>
    <sheet name="Nachunternehmerübersicht" sheetId="4" state="visible" r:id="rId6"/>
    <sheet name="Aufgaben &amp; Termine" sheetId="5" state="visible" r:id="rId7"/>
    <sheet name="Quellen &amp; Hinweise" sheetId="6" state="visible" r:id="rId8"/>
    <sheet name="Beispiel (fiktiv)" sheetId="7" state="visible" r:id="rId9"/>
  </sheets>
  <definedNames>
    <definedName function="false" hidden="true" localSheetId="4" name="_xlnm._FilterDatabase" vbProcedure="false">'Aufgaben &amp; Termine'!$A$6:$I$38</definedName>
    <definedName function="false" hidden="true" localSheetId="3" name="_xlnm._FilterDatabase" vbProcedure="false">Nachunternehmerübersicht!$A$6:$O$46</definedName>
    <definedName function="false" hidden="true" localSheetId="2" name="_xlnm._FilterDatabase" vbProcedure="false">'Nachweise &amp; Aktualisierung'!$A$6:$T$31</definedName>
    <definedName function="false" hidden="true" localSheetId="5" name="_xlnm._FilterDatabase" vbProcedure="false">'Quellen &amp; Hinweise'!$A$13:$H$19</definedName>
    <definedName function="false" hidden="true" localSheetId="1" name="_xlnm._FilterDatabase" vbProcedure="false">'Vorbereitung PQ KEP'!$A$6:$H$16</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I6" authorId="0">
      <text>
        <r>
          <rPr>
            <sz val="10"/>
            <rFont val="Arial"/>
            <family val="2"/>
          </rPr>
          <t xml:space="preserve">Laut Grundlagen zum PQ-Verfahren: bei der Evaluation nicht älter als 3 Monate (betroffene Nachweise siehe Zeilen).</t>
        </r>
      </text>
    </comment>
    <comment ref="T6" authorId="0">
      <text>
        <r>
          <rPr>
            <sz val="10"/>
            <rFont val="Arial"/>
            <family val="2"/>
          </rPr>
          <t xml:space="preserve">Nur aus der Quelle übernommen (z. B. Krankenkasse: 3 Monate). Leer = kein fester Zyklus belegt.</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H6" authorId="0">
      <text>
        <r>
          <rPr>
            <sz val="10"/>
            <rFont val="Arial"/>
            <family val="2"/>
          </rPr>
          <t xml:space="preserve">Krankenkassen-Bescheinigungen sind laut Grundlagen zum PQ-Verfahren alle 3 Monate vorzulegen (Q05).</t>
        </r>
      </text>
    </comment>
  </commentList>
</comments>
</file>

<file path=xl/sharedStrings.xml><?xml version="1.0" encoding="utf-8"?>
<sst xmlns="http://schemas.openxmlformats.org/spreadsheetml/2006/main" count="377" uniqueCount="245">
  <si>
    <t xml:space="preserve">PQ-KEP-Nachweismanager</t>
  </si>
  <si>
    <t xml:space="preserve">TQS Unterlagen-Kompass · PQ KEP (Präqualifikation Kurier-, Express-, Paketdienste)   ·   tqs-logistik.de · kontakt@tqs-logistik.de · Quellenstand: Oktober 2026</t>
  </si>
  <si>
    <t xml:space="preserve">Arbeitshilfe für KEP-Unternehmen und Auftraggeber: PQ KEP vorbereiten, Nachweise aktuell halten und Nachunternehmer-Unterlagen dokumentieren. Grundlage sind die Grundlagen zum PQ-Verfahren der PQ-Stelle (Stand 18.07.2025) und deren Eigenerklärungen (Stand 20.12.2025).</t>
  </si>
  <si>
    <t xml:space="preserve">So nutzen Sie die Datei</t>
  </si>
  <si>
    <t xml:space="preserve">1.</t>
  </si>
  <si>
    <t xml:space="preserve">Blatt „Vorbereitung PQ KEP“ durchgehen – insbesondere Auftraggeberanforderungen und Anbieterverzeichnis klären.</t>
  </si>
  <si>
    <t xml:space="preserve">2.</t>
  </si>
  <si>
    <t xml:space="preserve">Im Blatt „Nachweise &amp; Aktualisierung“ Status, Ausstellungsdatum und – falls auf dem Dokument angegeben – das Fristende eintragen.</t>
  </si>
  <si>
    <t xml:space="preserve">3.</t>
  </si>
  <si>
    <t xml:space="preserve">Die Spalte „nächste Aktualisierung (Orientierung)“ rechnet nur dort, wo die Quelle einen Zyklus nennt. Der tatsächliche Anforderungstermin der PQ-Stelle hat Vorrang.</t>
  </si>
  <si>
    <t xml:space="preserve">4.</t>
  </si>
  <si>
    <t xml:space="preserve">Die Einreichung erfolgt laut Auskunft der PQ-Stelle durch die Geschäftsführung über das Kundenkonto – Unterstützer bereiten vor, laden aber nicht hoch.</t>
  </si>
  <si>
    <t xml:space="preserve">5.</t>
  </si>
  <si>
    <t xml:space="preserve">Blatt „Nachunternehmerübersicht“ nur als Dokumentationshilfe nutzen; es ersetzt keine Prüfung und keine Freigabe.</t>
  </si>
  <si>
    <t xml:space="preserve">6.</t>
  </si>
  <si>
    <t xml:space="preserve">Das Blatt „Beispiel (fiktiv)“ zeigt Musterwerte – es ist kein Teil Ihrer Arbeitsliste.</t>
  </si>
  <si>
    <t xml:space="preserve">Legende</t>
  </si>
  <si>
    <t xml:space="preserve">Eingabefeld – hier tragen Sie Ihre Angaben ein</t>
  </si>
  <si>
    <t xml:space="preserve">automatisch berechnet – nicht überschreiben</t>
  </si>
  <si>
    <t xml:space="preserve">Datumsfelder im Format TT.MM.JJJJ. Leere Datumsfelder werden nicht bewertet, sondern als „kein Termin eingetragen“ angezeigt. Ein Ausstellungsdatum allein begründet keine feste Gültigkeitsdauer – Fristen werden nur aus eingetragenen Terminen oder aus der in der Quelle belegten Regel berechnet.</t>
  </si>
  <si>
    <t xml:space="preserve">Bearbeitungsstand (automatisch)</t>
  </si>
  <si>
    <t xml:space="preserve">Zeilen mit Nachweis</t>
  </si>
  <si>
    <t xml:space="preserve">davon „liegt vor“ oder „hochgeladen“</t>
  </si>
  <si>
    <t xml:space="preserve">Anteil markiert</t>
  </si>
  <si>
    <t xml:space="preserve">Termine überschritten</t>
  </si>
  <si>
    <t xml:space="preserve">Höchstalter überschritten</t>
  </si>
  <si>
    <t xml:space="preserve">Der Bearbeitungsstand zeigt nur, wie viele Zeilen Sie als erledigt markiert haben. Er ist keine Aussage über Vollständigkeit oder Rechtskonformität.</t>
  </si>
  <si>
    <t xml:space="preserve">Wichtiger Hinweis</t>
  </si>
  <si>
    <t xml:space="preserve">Diese Vorlage ist eine organisatorische Arbeitshilfe von TQS. Sie ist keine amtliche Checkliste, keine Rechtsberatung und sagt keine Genehmigung, Präqualifikation oder Vollständigkeit zu. Maßgeblich sind die Vorgaben der zuständigen Behörde bzw. Stelle im konkreten Verfahren. TQS ist keine Behörde, keine Zertifizierungsstelle und stellt keine Bescheinigungen aus.</t>
  </si>
  <si>
    <t xml:space="preserve">Unterstützung bei Vorbereitung und Koordination: https://tqs-logistik.de/kontakt.html · kontakt@tqs-logistik.de</t>
  </si>
  <si>
    <t xml:space="preserve">Vorbereitung PQ KEP</t>
  </si>
  <si>
    <t xml:space="preserve">Die PQ KEP ist ein eigenes Verfahren der PQ-Stelle. Das Anbieterverzeichnis der Bundesnetzagentur ist davon getrennt und wird im Unterlagen-Kompass gesondert erklärt.</t>
  </si>
  <si>
    <t xml:space="preserve">Nr.</t>
  </si>
  <si>
    <t xml:space="preserve">Phase</t>
  </si>
  <si>
    <t xml:space="preserve">Schritt</t>
  </si>
  <si>
    <t xml:space="preserve">Ebene</t>
  </si>
  <si>
    <t xml:space="preserve">erledigt?</t>
  </si>
  <si>
    <t xml:space="preserve">verantwortliche Person</t>
  </si>
  <si>
    <t xml:space="preserve">Notiz</t>
  </si>
  <si>
    <t xml:space="preserve">Quellenverweis</t>
  </si>
  <si>
    <t xml:space="preserve">Klären</t>
  </si>
  <si>
    <t xml:space="preserve">Welche Nachweise verlangt der Auftraggeber zusätzlich zur PQ KEP?</t>
  </si>
  <si>
    <t xml:space="preserve">4 · Auftraggeber (zusätzlich)</t>
  </si>
  <si>
    <t xml:space="preserve">Auftraggeber</t>
  </si>
  <si>
    <t xml:space="preserve">Liegt die Antragsbestätigung der Bundesnetzagentur zum Anbieterverzeichnis vor? (eigenes Verfahren)</t>
  </si>
  <si>
    <t xml:space="preserve">3 · PQ-Stelle (ZertBau)</t>
  </si>
  <si>
    <t xml:space="preserve">Q05, Q09</t>
  </si>
  <si>
    <t xml:space="preserve">Antrag</t>
  </si>
  <si>
    <t xml:space="preserve">Digitalen Antrag unter pq-kep.de ausfüllen und an die PQ-Stelle senden</t>
  </si>
  <si>
    <t xml:space="preserve">Q05</t>
  </si>
  <si>
    <t xml:space="preserve">Der Vertrag kommt durch die schriftliche Annahme des Antrags zustande – Gebührenordnung vorab prüfen</t>
  </si>
  <si>
    <t xml:space="preserve">Q05, Q07</t>
  </si>
  <si>
    <t xml:space="preserve">Einreichung</t>
  </si>
  <si>
    <t xml:space="preserve">Unterlagen über das Kundenkonto hochladen – laut Auskunft der PQ-Stelle nur durch die Geschäftsführung</t>
  </si>
  <si>
    <t xml:space="preserve">Q05, Q08</t>
  </si>
  <si>
    <t xml:space="preserve">Alter der Nachweise prüfen: mehrere Nachweise dürfen bei der Evaluation nicht älter als 3 Monate sein</t>
  </si>
  <si>
    <t xml:space="preserve">Eigenerklärungen</t>
  </si>
  <si>
    <t xml:space="preserve">Aktuellen Vordruck verwenden; Angaben zu Beschäftigten und Umsätzen intern vorbereiten</t>
  </si>
  <si>
    <t xml:space="preserve">Q06</t>
  </si>
  <si>
    <t xml:space="preserve">Nachunternehmer</t>
  </si>
  <si>
    <t xml:space="preserve">Nachunternehmer nur einsetzen, wenn präqualifiziert oder mit allen aktuellen Nachweisen</t>
  </si>
  <si>
    <t xml:space="preserve">Laufend</t>
  </si>
  <si>
    <t xml:space="preserve">Ablaufende Nachweise rechtzeitig erneuern (PQ-Stelle informiert laut Grundlagen 20 Werktage vor Ablauf)</t>
  </si>
  <si>
    <t xml:space="preserve">Interne Fristen vor dem Ablauf setzen und Verantwortliche festlegen</t>
  </si>
  <si>
    <t xml:space="preserve">5 · TQS-Empfehlung (organisatorisch)</t>
  </si>
  <si>
    <t xml:space="preserve">TQS</t>
  </si>
  <si>
    <t xml:space="preserve">Nachweise &amp; Aktualisierung</t>
  </si>
  <si>
    <t xml:space="preserve">Gelbe Felder pflegen. „Orientierung“ = Ausstellungsdatum + belegter Regelzyklus. Ein eingetragenes Fristende hat Vorrang. Einreichung laut PQ-Stelle durch die Geschäftsführung.</t>
  </si>
  <si>
    <t xml:space="preserve">Kategorie</t>
  </si>
  <si>
    <t xml:space="preserve">Nachweis</t>
  </si>
  <si>
    <t xml:space="preserve">ausstellende Stelle</t>
  </si>
  <si>
    <t xml:space="preserve">Beschaffungsweg</t>
  </si>
  <si>
    <t xml:space="preserve">vorgesehener Empfänger</t>
  </si>
  <si>
    <t xml:space="preserve">belegter Aktualisierungszyklus</t>
  </si>
  <si>
    <t xml:space="preserve">Höchstalter bei Evaluation (Monate)</t>
  </si>
  <si>
    <t xml:space="preserve">Status</t>
  </si>
  <si>
    <t xml:space="preserve">beantragt am</t>
  </si>
  <si>
    <t xml:space="preserve">erhalten am</t>
  </si>
  <si>
    <t xml:space="preserve">Ausstellungsdatum</t>
  </si>
  <si>
    <t xml:space="preserve">Fristende laut Dokument / PQ-Stelle</t>
  </si>
  <si>
    <t xml:space="preserve">nächste Aktualisierung (Orientierung)</t>
  </si>
  <si>
    <t xml:space="preserve">Terminhinweis (automatisch)</t>
  </si>
  <si>
    <t xml:space="preserve">Bemerkung</t>
  </si>
  <si>
    <t xml:space="preserve">Regelzyklus (Monate)</t>
  </si>
  <si>
    <t xml:space="preserve">Unternehmensangabe</t>
  </si>
  <si>
    <t xml:space="preserve">Handelsregisterauszug (falls erforderlich)</t>
  </si>
  <si>
    <t xml:space="preserve">Registergericht</t>
  </si>
  <si>
    <t xml:space="preserve">Abruf über das Registerportal bzw. Registergericht</t>
  </si>
  <si>
    <t xml:space="preserve">PQ-Stelle (Upload durch die Geschäftsführung)</t>
  </si>
  <si>
    <t xml:space="preserve">jährlich oder bei Änderung</t>
  </si>
  <si>
    <t xml:space="preserve">Gewerbeanmeldung</t>
  </si>
  <si>
    <t xml:space="preserve">Gewerbeamt</t>
  </si>
  <si>
    <t xml:space="preserve">Vorhandene Gewerbeanmeldung</t>
  </si>
  <si>
    <t xml:space="preserve">nur bei Änderung</t>
  </si>
  <si>
    <t xml:space="preserve">Bescheinigung</t>
  </si>
  <si>
    <t xml:space="preserve">Antragsbestätigung der Bundesnetzagentur zum Eintrag in das Anbieterverzeichnis (bzw. Bestätigung der Anmeldung nach altem Recht)</t>
  </si>
  <si>
    <t xml:space="preserve">Bundesnetzagentur</t>
  </si>
  <si>
    <t xml:space="preserve">Eigenes Verfahren beim Anbieterverzeichnis Post – siehe Kompass</t>
  </si>
  <si>
    <t xml:space="preserve">Das Anbieterverzeichnis ist ein eigenständiges Verfahren und keine Folge der PQ KEP.</t>
  </si>
  <si>
    <t xml:space="preserve">Bestätigung der Eintragung im Berufsregister des Firmensitzes (IHK)</t>
  </si>
  <si>
    <t xml:space="preserve">IHK am Firmensitz</t>
  </si>
  <si>
    <t xml:space="preserve">Bei der IHK anfragen</t>
  </si>
  <si>
    <t xml:space="preserve">Eigenerklärung</t>
  </si>
  <si>
    <t xml:space="preserve">Eigenerklärungen zur Präqualifikation (Vordruck der PQ-Stelle)</t>
  </si>
  <si>
    <t xml:space="preserve">Unternehmen (rechtsverbindliche Unterschrift)</t>
  </si>
  <si>
    <t xml:space="preserve">Aktuellen Vordruck der PQ-Stelle verwenden</t>
  </si>
  <si>
    <t xml:space="preserve">Inhalte u. a. Mindestarbeitsbedingungen, Sozialversicherung, Nachunternehmer, Beschäftigte, Umsätze (Q06).</t>
  </si>
  <si>
    <t xml:space="preserve">Q05, Q06</t>
  </si>
  <si>
    <t xml:space="preserve">Bescheinigung in Steuersachen</t>
  </si>
  <si>
    <t xml:space="preserve">zuständiges Finanzamt</t>
  </si>
  <si>
    <t xml:space="preserve">Beim Finanzamt beantragen</t>
  </si>
  <si>
    <t xml:space="preserve">Qualifizierte Unbedenklichkeitsbescheinigung der Berufsgenossenschaft mit Angabe der Lohnsummen</t>
  </si>
  <si>
    <t xml:space="preserve">Berufsgenossenschaft</t>
  </si>
  <si>
    <t xml:space="preserve">Bei der BG anfordern</t>
  </si>
  <si>
    <t xml:space="preserve">Gültigkeitsende oder bei Änderung</t>
  </si>
  <si>
    <t xml:space="preserve">Gültigkeitsende laut Bescheinigung in Spalte „Fristende laut Dokument“ eintragen.</t>
  </si>
  <si>
    <t xml:space="preserve">Auszug aus dem Gewerbezentralregister</t>
  </si>
  <si>
    <t xml:space="preserve">Bundesamt für Justiz</t>
  </si>
  <si>
    <t xml:space="preserve">Bei der zuständigen Behörde oder online beantragen; Empfänger mit der PQ-Stelle klären</t>
  </si>
  <si>
    <t xml:space="preserve">Q05, Q10</t>
  </si>
  <si>
    <t xml:space="preserve">Güterkraftverkehrslizenz (falls erforderlich)</t>
  </si>
  <si>
    <t xml:space="preserve">Erlaubnisbehörde</t>
  </si>
  <si>
    <t xml:space="preserve">Vorhandene Erlaubnis bzw. EU-Lizenz</t>
  </si>
  <si>
    <t xml:space="preserve">Unbedenklichkeitsbescheinigung/en der Krankenkasse/n mit Angabe der dort versicherten Mitarbeiteranzahl</t>
  </si>
  <si>
    <t xml:space="preserve">jede Krankenkasse mit versicherten Beschäftigten</t>
  </si>
  <si>
    <t xml:space="preserve">Bei den Krankenkassen anfordern</t>
  </si>
  <si>
    <t xml:space="preserve">alle 3 Monate</t>
  </si>
  <si>
    <t xml:space="preserve">Organisatorische Aufgabe</t>
  </si>
  <si>
    <t xml:space="preserve">Zusätzliche Anforderungen des Auftraggebers (z. B. Fahrzeug- oder Beschäftigtenlisten)</t>
  </si>
  <si>
    <t xml:space="preserve">Schriftlich beim Auftraggeber erfragen</t>
  </si>
  <si>
    <t xml:space="preserve">laut Auftraggeber</t>
  </si>
  <si>
    <t xml:space="preserve">Nicht Teil der PQ KEP – gesondert dokumentieren.</t>
  </si>
  <si>
    <t xml:space="preserve">Wesentliche Änderungen (Adresse, Firma, Geschäftsführung) an PQ-Stelle melden</t>
  </si>
  <si>
    <t xml:space="preserve">Unternehmen</t>
  </si>
  <si>
    <t xml:space="preserve">Mitteilung an die PQ-Stelle</t>
  </si>
  <si>
    <t xml:space="preserve">intern / PQ-Stelle</t>
  </si>
  <si>
    <t xml:space="preserve">bei Änderung</t>
  </si>
  <si>
    <t xml:space="preserve">Zentrale Ablage mit Ablaufterminen pflegen</t>
  </si>
  <si>
    <t xml:space="preserve">Intern</t>
  </si>
  <si>
    <t xml:space="preserve">laufend</t>
  </si>
  <si>
    <t xml:space="preserve">Nachunternehmerübersicht</t>
  </si>
  <si>
    <t xml:space="preserve">Dokumentationshilfe: zeigt, welche Unterlagen vorliegen und wann nachgefasst werden sollte. Keine rechtliche Freigabe, keine Aussage über vollständige Compliance und keine Haftungsbefreiung.</t>
  </si>
  <si>
    <t xml:space="preserve">Nachunternehmer (Firma)</t>
  </si>
  <si>
    <t xml:space="preserve">Ansprechpartner/in</t>
  </si>
  <si>
    <t xml:space="preserve">PQ KEP nachgewiesen?</t>
  </si>
  <si>
    <t xml:space="preserve">PQ-Nachweis geprüft am</t>
  </si>
  <si>
    <t xml:space="preserve">Anbieterverzeichnis: Bestätigung liegt vor?</t>
  </si>
  <si>
    <t xml:space="preserve">UB Krankenkasse/n – Ausstellungsdatum</t>
  </si>
  <si>
    <t xml:space="preserve">UB Krankenkasse – nächste Anforderung (3 Monate)</t>
  </si>
  <si>
    <t xml:space="preserve">UB Berufsgenossenschaft – gültig bis</t>
  </si>
  <si>
    <t xml:space="preserve">Bescheinigung in Steuersachen – Ausstellungsdatum</t>
  </si>
  <si>
    <t xml:space="preserve">GZR-Auszug – Ausstellungsdatum</t>
  </si>
  <si>
    <t xml:space="preserve">weitere Auftraggeberanforderungen</t>
  </si>
  <si>
    <t xml:space="preserve">nächster Prüftermin (selbst gewählt)</t>
  </si>
  <si>
    <t xml:space="preserve">Prüfhinweis (automatisch)</t>
  </si>
  <si>
    <t xml:space="preserve">Aufgaben &amp; Termine</t>
  </si>
  <si>
    <t xml:space="preserve">Gelbe Felder ausfüllen. Der Terminhinweis wertet nur das eingetragene Fälligkeitsdatum aus.</t>
  </si>
  <si>
    <t xml:space="preserve">Aufgabe</t>
  </si>
  <si>
    <t xml:space="preserve">Bereich</t>
  </si>
  <si>
    <t xml:space="preserve">fällig am</t>
  </si>
  <si>
    <t xml:space="preserve">erledigt am</t>
  </si>
  <si>
    <t xml:space="preserve">Auftraggeberanforderungen schriftlich einholen</t>
  </si>
  <si>
    <t xml:space="preserve">offen</t>
  </si>
  <si>
    <t xml:space="preserve">Status Anbieterverzeichnis Post prüfen (Antragsbestätigung vorhanden?)</t>
  </si>
  <si>
    <t xml:space="preserve">Krankenkassen der Beschäftigten auflisten und Bescheinigungen anfordern</t>
  </si>
  <si>
    <t xml:space="preserve">Nachweise</t>
  </si>
  <si>
    <t xml:space="preserve">Bescheinigung in Steuersachen und qualifizierte UB der BG anfordern</t>
  </si>
  <si>
    <t xml:space="preserve">Eigenerklärungen vorbereiten und von der Geschäftsführung unterschreiben lassen</t>
  </si>
  <si>
    <t xml:space="preserve">Upload durch die Geschäftsführung im Kundenkonto</t>
  </si>
  <si>
    <t xml:space="preserve">Nächste Krankenkassen-Bescheinigungen (3-Monats-Rhythmus) terminieren</t>
  </si>
  <si>
    <t xml:space="preserve">Quellen &amp; Hinweise</t>
  </si>
  <si>
    <t xml:space="preserve">So sind die Angaben in dieser Datei einzuordnen</t>
  </si>
  <si>
    <t xml:space="preserve">•</t>
  </si>
  <si>
    <t xml:space="preserve">1 · Allgemeine Voraussetzung: Rechtlich vorgegebene Voraussetzung bzw. bei mehreren Behörden übereinstimmend belegte Nachweisform.</t>
  </si>
  <si>
    <t xml:space="preserve">2 · Je nach Behörde (Praxisbeispiel): Die Rechtsgrundlagen gelten bundesweit; einzelne Behörden handhaben diesen Punkt in der Praxis aber unterschiedlich oder verlangen ihn zusätzlich. Bei Ihrer Behörde erfragen.</t>
  </si>
  <si>
    <t xml:space="preserve">3 · PQ-Stelle (ZertBau): Anforderung der PQ-Stelle KEP (Zertifizierung Bau GmbH) laut genannter Version.</t>
  </si>
  <si>
    <t xml:space="preserve">4 · Auftraggeber (zusätzlich): Zusätzliche Anforderung eines Auftraggebers – nicht Teil eines Behörden- oder PQ-Verfahrens.</t>
  </si>
  <si>
    <t xml:space="preserve">5 · TQS-Empfehlung (organisatorisch): Organisatorische Empfehlung von TQS – keine Pflicht.</t>
  </si>
  <si>
    <t xml:space="preserve">ID</t>
  </si>
  <si>
    <t xml:space="preserve">Herausgeber</t>
  </si>
  <si>
    <t xml:space="preserve">Dokument</t>
  </si>
  <si>
    <t xml:space="preserve">Datum / Version</t>
  </si>
  <si>
    <t xml:space="preserve">Verfahren</t>
  </si>
  <si>
    <t xml:space="preserve">Geltungsbereich</t>
  </si>
  <si>
    <t xml:space="preserve">Belegte Anforderung (Kurzfassung)</t>
  </si>
  <si>
    <t xml:space="preserve">Link</t>
  </si>
  <si>
    <t xml:space="preserve">Zertifizierung Bau GmbH (PQ-Stelle KEP)</t>
  </si>
  <si>
    <t xml:space="preserve">Grundlagen zum PQ-Verfahren (PQ-KEP)</t>
  </si>
  <si>
    <t xml:space="preserve">3.0.2_800_v7.3 vom 18.07.2025</t>
  </si>
  <si>
    <t xml:space="preserve">PQ KEP</t>
  </si>
  <si>
    <t xml:space="preserve">PQ KEP bundesweit</t>
  </si>
  <si>
    <t xml:space="preserve">Online-Antrag, Vertrag durch schriftliche Annahme; Upload über das Kundenkonto. Nachweise (Tabelle 4.1) mit Aktualisierungszyklus; mehrere Nachweise bei Evaluation nicht älter als 3 Monate; Krankenkassen-Unbedenklichkeitsbescheinigungen alle 3 Monate; Nachunternehmer nur, wenn präqualifiziert oder mit allen aktuellen Nachweisen; Hinweis 20 Werktage vor Ablauf; Streichung bei fehlenden Unterlagen.</t>
  </si>
  <si>
    <t xml:space="preserve">https://pq-kep.de/</t>
  </si>
  <si>
    <t xml:space="preserve">Eigenerklärungen zur Präqualifikation für KEP-Dienstleister</t>
  </si>
  <si>
    <t xml:space="preserve">3.1.2_111_v15.1 vom 20.12.2025</t>
  </si>
  <si>
    <t xml:space="preserve">Themen: Unternehmensangaben, Mindestarbeitsbedingungen, Arbeitsgenehmigung/Schwarzarbeit, Sozialversicherung, Nachunternehmer, Ausschlussgründe, Insolvenz, Strafbarkeit, Beschäftigte, Umsätze; rechtsverbindliche Unterschrift.</t>
  </si>
  <si>
    <t xml:space="preserve">Q07</t>
  </si>
  <si>
    <t xml:space="preserve">Gebührenordnung PQ KEP</t>
  </si>
  <si>
    <t xml:space="preserve">v6.2, Stand 01.01.2024</t>
  </si>
  <si>
    <t xml:space="preserve">Grundbeitrag und Jahresgebühr in Höhe des Grundbeitrags; Zuschläge für Niederlassungen und Sonderleistungen; Abschluss innerhalb von 6 Monaten nach Antragsannahme. Beträge vor Antragstellung in der aktuellen Fassung prüfen.</t>
  </si>
  <si>
    <t xml:space="preserve">Q08</t>
  </si>
  <si>
    <t xml:space="preserve">Schriftliche Auskunft der PQ-Stelle zur Einreichung (anonymisiert)</t>
  </si>
  <si>
    <t xml:space="preserve">09/2026</t>
  </si>
  <si>
    <t xml:space="preserve">Nur die Geschäftsführung darf die Unterlagen für die Präqualifikation des eigenen Unternehmens einreichen; Einreichung durch Dritte ist nicht vorgesehen (Verweis auf die Grundlagen zum PQ-Verfahren, Seite 4, Punkt 3).</t>
  </si>
  <si>
    <t xml:space="preserve">nicht öffentlich (Auskunft/Unterlage im Verfahren)</t>
  </si>
  <si>
    <t xml:space="preserve">Q09</t>
  </si>
  <si>
    <t xml:space="preserve">Anbieterverzeichnis Post – Informationen zum Antragsverfahren</t>
  </si>
  <si>
    <t xml:space="preserve">Webseite, Stand 26.08.2026</t>
  </si>
  <si>
    <t xml:space="preserve">Anbieterverzeichnis Post</t>
  </si>
  <si>
    <t xml:space="preserve">Deutschland</t>
  </si>
  <si>
    <t xml:space="preserve">Antrag vor Aufnahme der Tätigkeit über verwaltung.bund.de (BundID bzw. ELSTER-Unternehmenskonto; Dienstleister mit eigenem Konto und schriftlicher Vollmacht); 8-stellige Stammnummer als Aktenzeichen; Führungszeugnis zur Vorlage bei einer Behörde mit Stammnummer; Formblatt Erklärung zu Straf- und Ermittlungsverfahren; GüKG-Erlaubnis/Gemeinschaftslizenz ODER Gewerbeanmeldung, Selbstauskunft Schuldnerverzeichnis und Unbedenklichkeitsbescheinigungen Finanzamt/Gemeindesteueramt; Änderungs- und Beendigungsmitteilungen; Übergangsregelung endete am 19.08.2026.</t>
  </si>
  <si>
    <t xml:space="preserve">https://www.bundesnetzagentur.de/post-anbieterverzeichnis</t>
  </si>
  <si>
    <t xml:space="preserve">Q10</t>
  </si>
  <si>
    <t xml:space="preserve">Führungszeugnis und Auskunft aus dem Gewerbezentralregister</t>
  </si>
  <si>
    <t xml:space="preserve">online, abgerufen 10/2026</t>
  </si>
  <si>
    <t xml:space="preserve">alle Verfahren</t>
  </si>
  <si>
    <t xml:space="preserve">Beantragung bei der Meldebehörde (Führungszeugnis) bzw. Melde-/Gewerbebehörde (GZR) oder online; bei Behördenvorlage Verwendungszweck und Anschrift der empfangenden Behörde angeben; Versand direkt an die Behörde.</t>
  </si>
  <si>
    <t xml:space="preserve">https://www.fuehrungszeugnis.bund.de/</t>
  </si>
  <si>
    <t xml:space="preserve">Offene bzw. mit der zuständigen Stelle abzustimmende Punkte</t>
  </si>
  <si>
    <t xml:space="preserve">–</t>
  </si>
  <si>
    <t xml:space="preserve">Die Rechtsgrundlagen gelten bundesweit einheitlich. In der Praxis handhaben Erlaubnisbehörden Nachweisform, Aktualität und Zusatzunterlagen jedoch unterschiedlich – die Anforderungen Ihrer Behörde deshalb vorab schriftlich erfragen.</t>
  </si>
  <si>
    <t xml:space="preserve">GBZugV-Wortlaut konnte nicht maschinell abgerufen werden; allgemeine Aussagen zur Nachweisform stützen sich auf übereinstimmende Behördenpraxis (Q04) – im Zweifel Wortlaut prüfen.</t>
  </si>
  <si>
    <t xml:space="preserve">Zulässige Aussteller der Eigenkapitalbescheinigung: In der Praxis teils nur Steuerberatung oder Wirtschaftsprüfung, teils auch Banken bzw. vereidigte Buchprüfer – im Einzelfall klären.</t>
  </si>
  <si>
    <t xml:space="preserve">Höchstalter von Unbedenklichkeitsbescheinigungen für die EU-Lizenz ist nicht bundesweit einheitlich belegt; einzelne Behörden verlangen höchstens 3 Monate.</t>
  </si>
  <si>
    <t xml:space="preserve">Ob bei mehreren Krankenkassen für jede Kasse eine Unbedenklichkeitsbescheinigung erforderlich ist, ist für die EU-Lizenz nicht belegt; für PQ KEP verlangt die PQ-Stelle Bescheinigungen der Krankenkasse/n mit Angabe der dort versicherten Mitarbeiterzahl (Q05).</t>
  </si>
  <si>
    <t xml:space="preserve">Zusätzliche Nachweise wie Fahreignungsregister-Auskunft, Fahrzeugnachweise oder eine Stellungnahme zur Leitung bei räumlicher Entfernung verlangen nur einzelne Behörden.</t>
  </si>
  <si>
    <t xml:space="preserve">Ob Behörden für die Kommunikation über Dritte (z. B. externen Verkehrsleiter oder Berater) eine Vollmacht verlangen, ist nicht belegt – vorab klären.</t>
  </si>
  <si>
    <t xml:space="preserve">PQ KEP: Die Einreichung durch Dritte ist laut Auskunft der PQ-Stelle nicht vorgesehen (Q08). In den öffentlichen Grundlagen (Q05) ist von Upload durch den Antragsteller die Rede.</t>
  </si>
  <si>
    <t xml:space="preserve">Behördliche Gebühren und Bearbeitungszeiten sind nicht Teil der Vorlagen und nicht belegt.</t>
  </si>
  <si>
    <t xml:space="preserve">Anbieterverzeichnis: Höchstalter der Nachweise und Gebühren nennt die Bundesnetzagentur auf der geprüften Seite nicht (Q09).</t>
  </si>
  <si>
    <t xml:space="preserve">Hinweis</t>
  </si>
  <si>
    <t xml:space="preserve">Persönliche Angaben, Namen und Aktenzeichen aus Einzelverfahren wurden nicht übernommen. Behördliche Einzelfallauskünfte sind anonymisiert wiedergegeben.</t>
  </si>
  <si>
    <t xml:space="preserve">Fragen zur Vorbereitung? https://tqs-logistik.de/kontakt.html</t>
  </si>
  <si>
    <t xml:space="preserve">Beispiel (fiktiv)</t>
  </si>
  <si>
    <t xml:space="preserve">Muster Kurierdienst GmbH (frei erfunden) – nicht Teil Ihrer Arbeitsliste   ·   tqs-logistik.de · kontakt@tqs-logistik.de · Quellenstand: Oktober 2026</t>
  </si>
  <si>
    <t xml:space="preserve">FIKTIVES BEISPIEL: Firma und Termine sind frei erfunden. Termine werden relativ zum heutigen Datum berechnet.</t>
  </si>
  <si>
    <t xml:space="preserve">Höchstalter (Monate)</t>
  </si>
  <si>
    <t xml:space="preserve">Terminhinweis</t>
  </si>
  <si>
    <t xml:space="preserve">UB Krankenkasse (2 Kassen)</t>
  </si>
  <si>
    <t xml:space="preserve">hochgeladen</t>
  </si>
  <si>
    <t xml:space="preserve">Nächste Anforderung bei beiden Kassen terminiert (fiktiv).</t>
  </si>
  <si>
    <t xml:space="preserve">liegt vor</t>
  </si>
  <si>
    <t xml:space="preserve">Vor Upload neu anfordern – Höchstalter überschritten (fiktiv).</t>
  </si>
  <si>
    <t xml:space="preserve">Qualifizierte UB Berufsgenossenschaft</t>
  </si>
  <si>
    <t xml:space="preserve">Fristende laut Bescheinigung im Arbeitsblatt eintragen (fiktiv).</t>
  </si>
</sst>
</file>

<file path=xl/styles.xml><?xml version="1.0" encoding="utf-8"?>
<styleSheet xmlns="http://schemas.openxmlformats.org/spreadsheetml/2006/main">
  <numFmts count="4">
    <numFmt numFmtId="164" formatCode="General"/>
    <numFmt numFmtId="165" formatCode="General"/>
    <numFmt numFmtId="166" formatCode="0%"/>
    <numFmt numFmtId="167" formatCode="dd\.mm\.yyyy"/>
  </numFmts>
  <fonts count="22">
    <font>
      <sz val="11"/>
      <color theme="1"/>
      <name val="Calibri"/>
      <family val="2"/>
      <charset val="1"/>
    </font>
    <font>
      <sz val="10"/>
      <name val="Arial"/>
      <family val="0"/>
    </font>
    <font>
      <sz val="10"/>
      <name val="Arial"/>
      <family val="0"/>
    </font>
    <font>
      <sz val="10"/>
      <name val="Arial"/>
      <family val="0"/>
    </font>
    <font>
      <b val="true"/>
      <sz val="15"/>
      <color rgb="FFFFFFFF"/>
      <name val="Arial"/>
      <family val="0"/>
      <charset val="1"/>
    </font>
    <font>
      <sz val="9"/>
      <color rgb="FFC8A96E"/>
      <name val="Arial"/>
      <family val="0"/>
      <charset val="1"/>
    </font>
    <font>
      <sz val="11"/>
      <color rgb="FF222222"/>
      <name val="Arial"/>
      <family val="0"/>
      <charset val="1"/>
    </font>
    <font>
      <b val="true"/>
      <sz val="12"/>
      <color rgb="FF222222"/>
      <name val="Arial"/>
      <family val="0"/>
      <charset val="1"/>
    </font>
    <font>
      <b val="true"/>
      <sz val="10"/>
      <color rgb="FF9C7F45"/>
      <name val="Arial"/>
      <family val="0"/>
      <charset val="1"/>
    </font>
    <font>
      <sz val="10"/>
      <color rgb="FF222222"/>
      <name val="Arial"/>
      <family val="0"/>
      <charset val="1"/>
    </font>
    <font>
      <sz val="9.5"/>
      <color rgb="FF444444"/>
      <name val="Arial"/>
      <family val="0"/>
      <charset val="1"/>
    </font>
    <font>
      <b val="true"/>
      <sz val="10"/>
      <color rgb="FF222222"/>
      <name val="Arial"/>
      <family val="0"/>
      <charset val="1"/>
    </font>
    <font>
      <i val="true"/>
      <sz val="9"/>
      <color rgb="FF666666"/>
      <name val="Arial"/>
      <family val="0"/>
      <charset val="1"/>
    </font>
    <font>
      <sz val="9.5"/>
      <color rgb="FF222222"/>
      <name val="Arial"/>
      <family val="0"/>
      <charset val="1"/>
    </font>
    <font>
      <b val="true"/>
      <sz val="9.5"/>
      <color rgb="FFFFFFFF"/>
      <name val="Arial"/>
      <family val="0"/>
      <charset val="1"/>
    </font>
    <font>
      <sz val="8"/>
      <color rgb="FFFFFFFF"/>
      <name val="Arial"/>
      <family val="0"/>
      <charset val="1"/>
    </font>
    <font>
      <b val="true"/>
      <sz val="9.5"/>
      <color rgb="FF222222"/>
      <name val="Arial"/>
      <family val="0"/>
      <charset val="1"/>
    </font>
    <font>
      <sz val="10"/>
      <name val="Arial"/>
      <family val="2"/>
    </font>
    <font>
      <b val="true"/>
      <sz val="9.5"/>
      <color rgb="FF9C2B23"/>
      <name val="Arial"/>
      <family val="0"/>
      <charset val="1"/>
    </font>
    <font>
      <u val="single"/>
      <sz val="9.5"/>
      <color rgb="FF1F4E79"/>
      <name val="Arial"/>
      <family val="0"/>
      <charset val="1"/>
    </font>
    <font>
      <sz val="9"/>
      <color rgb="FF666666"/>
      <name val="Arial"/>
      <family val="0"/>
      <charset val="1"/>
    </font>
    <font>
      <b val="true"/>
      <sz val="10"/>
      <color rgb="FF9C2B23"/>
      <name val="Arial"/>
      <family val="0"/>
      <charset val="1"/>
    </font>
  </fonts>
  <fills count="5">
    <fill>
      <patternFill patternType="none"/>
    </fill>
    <fill>
      <patternFill patternType="gray125"/>
    </fill>
    <fill>
      <patternFill patternType="solid">
        <fgColor rgb="FF0A0A0A"/>
        <bgColor rgb="FF000000"/>
      </patternFill>
    </fill>
    <fill>
      <patternFill patternType="solid">
        <fgColor rgb="FFFFF8EC"/>
        <bgColor rgb="FFFFFFFF"/>
      </patternFill>
    </fill>
    <fill>
      <patternFill patternType="solid">
        <fgColor rgb="FFF2F2F2"/>
        <bgColor rgb="FFFFF8EC"/>
      </patternFill>
    </fill>
  </fills>
  <borders count="3">
    <border diagonalUp="false" diagonalDown="false">
      <left/>
      <right/>
      <top/>
      <bottom/>
      <diagonal/>
    </border>
    <border diagonalUp="false" diagonalDown="false">
      <left/>
      <right/>
      <top/>
      <bottom style="medium">
        <color rgb="FFC8A96E"/>
      </bottom>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5" fillId="2" borderId="0" xfId="0" applyFont="true" applyBorder="false" applyAlignment="true" applyProtection="false">
      <alignment horizontal="general" vertical="center"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right" vertical="top"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0" fillId="3" borderId="2" xfId="0" applyFont="fals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0" fillId="4" borderId="2" xfId="0" applyFont="fals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5" fontId="11" fillId="4" borderId="2" xfId="0" applyFont="true" applyBorder="true" applyAlignment="false" applyProtection="false">
      <alignment horizontal="general" vertical="bottom" textRotation="0" wrapText="false" indent="0" shrinkToFit="false"/>
      <protection locked="true" hidden="false"/>
    </xf>
    <xf numFmtId="166" fontId="11" fillId="4" borderId="2"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4" fillId="2" borderId="2" xfId="0" applyFont="true" applyBorder="true" applyAlignment="true" applyProtection="false">
      <alignment horizontal="general" vertical="center" textRotation="0" wrapText="true" indent="0" shrinkToFit="false"/>
      <protection locked="true" hidden="false"/>
    </xf>
    <xf numFmtId="164" fontId="13" fillId="4" borderId="2" xfId="0" applyFont="true" applyBorder="true" applyAlignment="true" applyProtection="false">
      <alignment horizontal="general" vertical="top" textRotation="0" wrapText="true" indent="0" shrinkToFit="false"/>
      <protection locked="true" hidden="false"/>
    </xf>
    <xf numFmtId="164" fontId="13" fillId="0" borderId="2" xfId="0" applyFont="true" applyBorder="true" applyAlignment="true" applyProtection="false">
      <alignment horizontal="general" vertical="top" textRotation="0" wrapText="true" indent="0" shrinkToFit="false"/>
      <protection locked="true" hidden="false"/>
    </xf>
    <xf numFmtId="164" fontId="13" fillId="3" borderId="2" xfId="0" applyFont="true" applyBorder="true" applyAlignment="true" applyProtection="false">
      <alignment horizontal="general" vertical="top" textRotation="0" wrapText="true" indent="0" shrinkToFit="false"/>
      <protection locked="true" hidden="false"/>
    </xf>
    <xf numFmtId="165" fontId="15" fillId="0" borderId="0" xfId="0" applyFont="true" applyBorder="false" applyAlignment="false" applyProtection="false">
      <alignment horizontal="general" vertical="bottom" textRotation="0" wrapText="false" indent="0" shrinkToFit="false"/>
      <protection locked="true" hidden="false"/>
    </xf>
    <xf numFmtId="164" fontId="16" fillId="0" borderId="2" xfId="0" applyFont="true" applyBorder="true" applyAlignment="true" applyProtection="false">
      <alignment horizontal="general" vertical="top" textRotation="0" wrapText="true" indent="0" shrinkToFit="false"/>
      <protection locked="true" hidden="false"/>
    </xf>
    <xf numFmtId="167" fontId="13" fillId="3" borderId="2" xfId="0" applyFont="true" applyBorder="true" applyAlignment="true" applyProtection="false">
      <alignment horizontal="general" vertical="top" textRotation="0" wrapText="true" indent="0" shrinkToFit="false"/>
      <protection locked="true" hidden="false"/>
    </xf>
    <xf numFmtId="167" fontId="13" fillId="4" borderId="2" xfId="0" applyFont="true" applyBorder="true" applyAlignment="true" applyProtection="false">
      <alignment horizontal="general" vertical="top" textRotation="0" wrapText="true" indent="0" shrinkToFit="false"/>
      <protection locked="true" hidden="false"/>
    </xf>
    <xf numFmtId="164" fontId="18" fillId="0" borderId="0" xfId="0" applyFont="true" applyBorder="true" applyAlignment="true" applyProtection="false">
      <alignment horizontal="general" vertical="top" textRotation="0" wrapText="true" indent="0" shrinkToFit="false"/>
      <protection locked="true" hidden="false"/>
    </xf>
    <xf numFmtId="164" fontId="19" fillId="0" borderId="2"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right" vertical="top" textRotation="0" wrapText="false" indent="0" shrinkToFit="false"/>
      <protection locked="true" hidden="false"/>
    </xf>
    <xf numFmtId="164" fontId="20" fillId="0" borderId="0" xfId="0" applyFont="true" applyBorder="true" applyAlignment="true" applyProtection="false">
      <alignment horizontal="general" vertical="top" textRotation="0" wrapText="true" indent="0" shrinkToFit="false"/>
      <protection locked="true" hidden="false"/>
    </xf>
    <xf numFmtId="164" fontId="21" fillId="0" borderId="0" xfId="0" applyFont="true" applyBorder="true" applyAlignment="true" applyProtection="false">
      <alignment horizontal="general" vertical="top" textRotation="0" wrapText="true" indent="0" shrinkToFit="false"/>
      <protection locked="true" hidden="false"/>
    </xf>
    <xf numFmtId="167" fontId="13" fillId="0" borderId="2"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4">
    <dxf>
      <fill>
        <patternFill patternType="solid">
          <fgColor rgb="FF0A0A0A"/>
          <bgColor rgb="FF000000"/>
        </patternFill>
      </fill>
    </dxf>
    <dxf>
      <fill>
        <patternFill patternType="solid">
          <fgColor rgb="FFF2F2F2"/>
          <bgColor rgb="FF000000"/>
        </patternFill>
      </fill>
    </dxf>
    <dxf>
      <fill>
        <patternFill patternType="solid">
          <fgColor rgb="FF222222"/>
          <bgColor rgb="FF000000"/>
        </patternFill>
      </fill>
    </dxf>
    <dxf>
      <fill>
        <patternFill patternType="solid">
          <fgColor rgb="FFFFFFFF"/>
          <bgColor rgb="FF000000"/>
        </patternFill>
      </fill>
    </dxf>
    <dxf>
      <fill>
        <patternFill patternType="solid">
          <bgColor rgb="FF000000"/>
        </patternFill>
      </fill>
    </dxf>
    <dxf>
      <fill>
        <patternFill patternType="solid">
          <fgColor rgb="FFFFF8EC"/>
          <bgColor rgb="FF000000"/>
        </patternFill>
      </fill>
    </dxf>
    <dxf>
      <font>
        <name val="Arial"/>
        <charset val="1"/>
        <family val="0"/>
        <color rgb="FF8A8A8A"/>
      </font>
    </dxf>
    <dxf>
      <fill>
        <patternFill patternType="solid">
          <fgColor rgb="FF8A8A8A"/>
          <bgColor rgb="FF000000"/>
        </patternFill>
      </fill>
    </dxf>
    <dxf>
      <font>
        <name val="Arial"/>
        <charset val="1"/>
        <family val="0"/>
        <b val="1"/>
        <color rgb="FF9C2B23"/>
      </font>
      <fill>
        <patternFill>
          <bgColor rgb="FFFDE4E1"/>
        </patternFill>
      </fill>
    </dxf>
    <dxf>
      <font>
        <name val="Arial"/>
        <charset val="1"/>
        <family val="0"/>
        <b val="1"/>
        <color rgb="FF7A5410"/>
      </font>
      <fill>
        <patternFill>
          <bgColor rgb="FFFCEFD5"/>
        </patternFill>
      </fill>
    </dxf>
    <dxf>
      <font>
        <name val="Arial"/>
        <charset val="1"/>
        <family val="0"/>
        <i val="1"/>
        <color rgb="FF8A8A8A"/>
      </font>
    </dxf>
    <dxf>
      <font>
        <name val="Arial"/>
        <charset val="1"/>
        <family val="0"/>
        <color rgb="FF9C2B23"/>
      </font>
      <fill>
        <patternFill>
          <bgColor rgb="FFFDE4E1"/>
        </patternFill>
      </fill>
    </dxf>
    <dxf>
      <fill>
        <patternFill>
          <bgColor rgb="FFFDE4E1"/>
        </patternFill>
      </fill>
    </dxf>
    <dxf>
      <fill>
        <patternFill patternType="solid">
          <fgColor rgb="FF1F4E79"/>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9C7F45"/>
      <rgbColor rgb="FF800080"/>
      <rgbColor rgb="FF008080"/>
      <rgbColor rgb="FFC8A96E"/>
      <rgbColor rgb="FF8A8A8A"/>
      <rgbColor rgb="FF9999FF"/>
      <rgbColor rgb="FF7A5410"/>
      <rgbColor rgb="FFFFF8EC"/>
      <rgbColor rgb="FFF2F2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CEFD5"/>
      <rgbColor rgb="FF99CCFF"/>
      <rgbColor rgb="FFFF99CC"/>
      <rgbColor rgb="FFCC99FF"/>
      <rgbColor rgb="FFFDE4E1"/>
      <rgbColor rgb="FF3366FF"/>
      <rgbColor rgb="FF33CCCC"/>
      <rgbColor rgb="FF99CC00"/>
      <rgbColor rgb="FFFFCC00"/>
      <rgbColor rgb="FFFF9900"/>
      <rgbColor rgb="FFFF6600"/>
      <rgbColor rgb="FF666666"/>
      <rgbColor rgb="FF969696"/>
      <rgbColor rgb="FF003366"/>
      <rgbColor rgb="FF339966"/>
      <rgbColor rgb="FF0A0A0A"/>
      <rgbColor rgb="FF444444"/>
      <rgbColor rgb="FF9C2B23"/>
      <rgbColor rgb="FF993366"/>
      <rgbColor rgb="FF1F4E79"/>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_rels/drawing5.xml.rels><?xml version="1.0" encoding="UTF-8"?>
<Relationships xmlns="http://schemas.openxmlformats.org/package/2006/relationships"><Relationship Id="rId1" Type="http://schemas.openxmlformats.org/officeDocument/2006/relationships/image" Target="../media/image1.png"/>
</Relationships>
</file>

<file path=xl/drawings/_rels/drawing6.xml.rels><?xml version="1.0" encoding="UTF-8"?>
<Relationships xmlns="http://schemas.openxmlformats.org/package/2006/relationships"><Relationship Id="rId1" Type="http://schemas.openxmlformats.org/officeDocument/2006/relationships/image" Target="../media/image1.png"/>
</Relationships>
</file>

<file path=xl/drawings/_rels/drawing7.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533160</xdr:colOff>
      <xdr:row>0</xdr:row>
      <xdr:rowOff>285480</xdr:rowOff>
    </xdr:to>
    <xdr:pic>
      <xdr:nvPicPr>
        <xdr:cNvPr id="0" name="Image 1" descr="Picture"/>
        <xdr:cNvPicPr/>
      </xdr:nvPicPr>
      <xdr:blipFill>
        <a:blip r:embed="rId1"/>
        <a:stretch/>
      </xdr:blipFill>
      <xdr:spPr>
        <a:xfrm>
          <a:off x="0" y="0"/>
          <a:ext cx="533160" cy="2854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180720</xdr:colOff>
      <xdr:row>0</xdr:row>
      <xdr:rowOff>285480</xdr:rowOff>
    </xdr:to>
    <xdr:pic>
      <xdr:nvPicPr>
        <xdr:cNvPr id="1" name="Image 1" descr="Picture"/>
        <xdr:cNvPicPr/>
      </xdr:nvPicPr>
      <xdr:blipFill>
        <a:blip r:embed="rId1"/>
        <a:stretch/>
      </xdr:blipFill>
      <xdr:spPr>
        <a:xfrm>
          <a:off x="0" y="0"/>
          <a:ext cx="533160" cy="2854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180720</xdr:colOff>
      <xdr:row>0</xdr:row>
      <xdr:rowOff>285480</xdr:rowOff>
    </xdr:to>
    <xdr:pic>
      <xdr:nvPicPr>
        <xdr:cNvPr id="2" name="Image 1" descr="Picture"/>
        <xdr:cNvPicPr/>
      </xdr:nvPicPr>
      <xdr:blipFill>
        <a:blip r:embed="rId1"/>
        <a:stretch/>
      </xdr:blipFill>
      <xdr:spPr>
        <a:xfrm>
          <a:off x="0" y="0"/>
          <a:ext cx="533160" cy="2854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180720</xdr:colOff>
      <xdr:row>0</xdr:row>
      <xdr:rowOff>285480</xdr:rowOff>
    </xdr:to>
    <xdr:pic>
      <xdr:nvPicPr>
        <xdr:cNvPr id="3" name="Image 1" descr="Picture"/>
        <xdr:cNvPicPr/>
      </xdr:nvPicPr>
      <xdr:blipFill>
        <a:blip r:embed="rId1"/>
        <a:stretch/>
      </xdr:blipFill>
      <xdr:spPr>
        <a:xfrm>
          <a:off x="0" y="0"/>
          <a:ext cx="533160" cy="28548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110160</xdr:colOff>
      <xdr:row>0</xdr:row>
      <xdr:rowOff>285480</xdr:rowOff>
    </xdr:to>
    <xdr:pic>
      <xdr:nvPicPr>
        <xdr:cNvPr id="4" name="Image 1" descr="Picture"/>
        <xdr:cNvPicPr/>
      </xdr:nvPicPr>
      <xdr:blipFill>
        <a:blip r:embed="rId1"/>
        <a:stretch/>
      </xdr:blipFill>
      <xdr:spPr>
        <a:xfrm>
          <a:off x="0" y="0"/>
          <a:ext cx="533160" cy="2854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110160</xdr:colOff>
      <xdr:row>0</xdr:row>
      <xdr:rowOff>285480</xdr:rowOff>
    </xdr:to>
    <xdr:pic>
      <xdr:nvPicPr>
        <xdr:cNvPr id="5" name="Image 1" descr="Picture"/>
        <xdr:cNvPicPr/>
      </xdr:nvPicPr>
      <xdr:blipFill>
        <a:blip r:embed="rId1"/>
        <a:stretch/>
      </xdr:blipFill>
      <xdr:spPr>
        <a:xfrm>
          <a:off x="0" y="0"/>
          <a:ext cx="533160" cy="28548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533160</xdr:colOff>
      <xdr:row>0</xdr:row>
      <xdr:rowOff>285480</xdr:rowOff>
    </xdr:to>
    <xdr:pic>
      <xdr:nvPicPr>
        <xdr:cNvPr id="6" name="Image 1" descr="Picture"/>
        <xdr:cNvPicPr/>
      </xdr:nvPicPr>
      <xdr:blipFill>
        <a:blip r:embed="rId1"/>
        <a:stretch/>
      </xdr:blipFill>
      <xdr:spPr>
        <a:xfrm>
          <a:off x="0" y="0"/>
          <a:ext cx="533160" cy="2854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tqs-logistik.de/kontakt.html"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3.xml"/><Relationship Id="rId3"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4.xml"/><Relationship Id="rId3" Type="http://schemas.openxmlformats.org/officeDocument/2006/relationships/vmlDrawing" Target="../drawings/vmlDrawing2.v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hyperlink" Target="https://pq-kep.de/" TargetMode="External"/><Relationship Id="rId2" Type="http://schemas.openxmlformats.org/officeDocument/2006/relationships/hyperlink" Target="https://pq-kep.de/" TargetMode="External"/><Relationship Id="rId3" Type="http://schemas.openxmlformats.org/officeDocument/2006/relationships/hyperlink" Target="https://pq-kep.de/" TargetMode="External"/><Relationship Id="rId4" Type="http://schemas.openxmlformats.org/officeDocument/2006/relationships/hyperlink" Target="https://www.bundesnetzagentur.de/post-anbieterverzeichnis" TargetMode="External"/><Relationship Id="rId5" Type="http://schemas.openxmlformats.org/officeDocument/2006/relationships/hyperlink" Target="https://www.fuehrungszeugnis.bund.de/" TargetMode="External"/><Relationship Id="rId6" Type="http://schemas.openxmlformats.org/officeDocument/2006/relationships/hyperlink" Target="https://tqs-logistik.de/kontakt.html" TargetMode="External"/><Relationship Id="rId7"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drawing" Target="../drawings/drawing7.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5" min="2" style="0" width="22"/>
    <col collapsed="false" customWidth="true" hidden="false" outlineLevel="0" max="8" min="6" style="0" width="18"/>
  </cols>
  <sheetData>
    <row r="1" customFormat="false" ht="30" hidden="false" customHeight="true" outlineLevel="0" collapsed="false">
      <c r="A1" s="1"/>
      <c r="B1" s="1"/>
      <c r="C1" s="1"/>
      <c r="D1" s="1"/>
      <c r="E1" s="1"/>
      <c r="F1" s="1"/>
      <c r="G1" s="1"/>
      <c r="H1" s="1"/>
    </row>
    <row r="2" customFormat="false" ht="21.75" hidden="false" customHeight="true" outlineLevel="0" collapsed="false">
      <c r="A2" s="2" t="s">
        <v>0</v>
      </c>
      <c r="B2" s="1"/>
      <c r="C2" s="1"/>
      <c r="D2" s="1"/>
      <c r="E2" s="1"/>
      <c r="F2" s="1"/>
      <c r="G2" s="1"/>
      <c r="H2" s="1"/>
    </row>
    <row r="3" customFormat="false" ht="16.5" hidden="false" customHeight="true" outlineLevel="0" collapsed="false">
      <c r="A3" s="3" t="s">
        <v>1</v>
      </c>
      <c r="B3" s="1"/>
      <c r="C3" s="1"/>
      <c r="D3" s="1"/>
      <c r="E3" s="1"/>
      <c r="F3" s="1"/>
      <c r="G3" s="1"/>
      <c r="H3" s="1"/>
    </row>
    <row r="4" customFormat="false" ht="6" hidden="false" customHeight="true" outlineLevel="0" collapsed="false">
      <c r="A4" s="4"/>
      <c r="B4" s="4"/>
      <c r="C4" s="4"/>
      <c r="D4" s="4"/>
      <c r="E4" s="4"/>
      <c r="F4" s="4"/>
      <c r="G4" s="4"/>
      <c r="H4" s="4"/>
    </row>
    <row r="6" customFormat="false" ht="48" hidden="false" customHeight="true" outlineLevel="0" collapsed="false">
      <c r="A6" s="5" t="s">
        <v>2</v>
      </c>
      <c r="B6" s="5"/>
      <c r="C6" s="5"/>
      <c r="D6" s="5"/>
      <c r="E6" s="5"/>
      <c r="F6" s="5"/>
      <c r="G6" s="5"/>
      <c r="H6" s="5"/>
    </row>
    <row r="8" customFormat="false" ht="15" hidden="false" customHeight="true" outlineLevel="0" collapsed="false">
      <c r="A8" s="6" t="s">
        <v>3</v>
      </c>
      <c r="B8" s="6"/>
      <c r="C8" s="6"/>
      <c r="D8" s="6"/>
      <c r="E8" s="6"/>
      <c r="F8" s="6"/>
      <c r="G8" s="6"/>
      <c r="H8" s="6"/>
    </row>
    <row r="9" customFormat="false" ht="30" hidden="false" customHeight="true" outlineLevel="0" collapsed="false">
      <c r="A9" s="7" t="s">
        <v>4</v>
      </c>
      <c r="B9" s="8" t="s">
        <v>5</v>
      </c>
      <c r="C9" s="8"/>
      <c r="D9" s="8"/>
      <c r="E9" s="8"/>
      <c r="F9" s="8"/>
      <c r="G9" s="8"/>
      <c r="H9" s="8"/>
    </row>
    <row r="10" customFormat="false" ht="30" hidden="false" customHeight="true" outlineLevel="0" collapsed="false">
      <c r="A10" s="7" t="s">
        <v>6</v>
      </c>
      <c r="B10" s="8" t="s">
        <v>7</v>
      </c>
      <c r="C10" s="8"/>
      <c r="D10" s="8"/>
      <c r="E10" s="8"/>
      <c r="F10" s="8"/>
      <c r="G10" s="8"/>
      <c r="H10" s="8"/>
    </row>
    <row r="11" customFormat="false" ht="30" hidden="false" customHeight="true" outlineLevel="0" collapsed="false">
      <c r="A11" s="7" t="s">
        <v>8</v>
      </c>
      <c r="B11" s="8" t="s">
        <v>9</v>
      </c>
      <c r="C11" s="8"/>
      <c r="D11" s="8"/>
      <c r="E11" s="8"/>
      <c r="F11" s="8"/>
      <c r="G11" s="8"/>
      <c r="H11" s="8"/>
    </row>
    <row r="12" customFormat="false" ht="30" hidden="false" customHeight="true" outlineLevel="0" collapsed="false">
      <c r="A12" s="7" t="s">
        <v>10</v>
      </c>
      <c r="B12" s="8" t="s">
        <v>11</v>
      </c>
      <c r="C12" s="8"/>
      <c r="D12" s="8"/>
      <c r="E12" s="8"/>
      <c r="F12" s="8"/>
      <c r="G12" s="8"/>
      <c r="H12" s="8"/>
    </row>
    <row r="13" customFormat="false" ht="30" hidden="false" customHeight="true" outlineLevel="0" collapsed="false">
      <c r="A13" s="7" t="s">
        <v>12</v>
      </c>
      <c r="B13" s="8" t="s">
        <v>13</v>
      </c>
      <c r="C13" s="8"/>
      <c r="D13" s="8"/>
      <c r="E13" s="8"/>
      <c r="F13" s="8"/>
      <c r="G13" s="8"/>
      <c r="H13" s="8"/>
    </row>
    <row r="14" customFormat="false" ht="30" hidden="false" customHeight="true" outlineLevel="0" collapsed="false">
      <c r="A14" s="7" t="s">
        <v>14</v>
      </c>
      <c r="B14" s="8" t="s">
        <v>15</v>
      </c>
      <c r="C14" s="8"/>
      <c r="D14" s="8"/>
      <c r="E14" s="8"/>
      <c r="F14" s="8"/>
      <c r="G14" s="8"/>
      <c r="H14" s="8"/>
    </row>
    <row r="16" customFormat="false" ht="15" hidden="false" customHeight="true" outlineLevel="0" collapsed="false">
      <c r="A16" s="6" t="s">
        <v>16</v>
      </c>
      <c r="B16" s="6"/>
      <c r="C16" s="6"/>
      <c r="D16" s="6"/>
      <c r="E16" s="6"/>
      <c r="F16" s="6"/>
      <c r="G16" s="6"/>
      <c r="H16" s="6"/>
    </row>
    <row r="17" customFormat="false" ht="15" hidden="false" customHeight="false" outlineLevel="0" collapsed="false">
      <c r="A17" s="9"/>
      <c r="B17" s="10" t="s">
        <v>17</v>
      </c>
      <c r="C17" s="10"/>
      <c r="D17" s="10"/>
      <c r="E17" s="10"/>
      <c r="F17" s="10"/>
      <c r="G17" s="10"/>
      <c r="H17" s="10"/>
    </row>
    <row r="18" customFormat="false" ht="15" hidden="false" customHeight="false" outlineLevel="0" collapsed="false">
      <c r="A18" s="11"/>
      <c r="B18" s="10" t="s">
        <v>18</v>
      </c>
      <c r="C18" s="10"/>
      <c r="D18" s="10"/>
      <c r="E18" s="10"/>
      <c r="F18" s="10"/>
      <c r="G18" s="10"/>
      <c r="H18" s="10"/>
    </row>
    <row r="19" customFormat="false" ht="43.5" hidden="false" customHeight="true" outlineLevel="0" collapsed="false">
      <c r="A19" s="12" t="s">
        <v>19</v>
      </c>
      <c r="B19" s="12"/>
      <c r="C19" s="12"/>
      <c r="D19" s="12"/>
      <c r="E19" s="12"/>
      <c r="F19" s="12"/>
      <c r="G19" s="12"/>
      <c r="H19" s="12"/>
    </row>
    <row r="21" customFormat="false" ht="15" hidden="false" customHeight="true" outlineLevel="0" collapsed="false">
      <c r="A21" s="6" t="s">
        <v>20</v>
      </c>
      <c r="B21" s="6"/>
      <c r="C21" s="6"/>
      <c r="D21" s="6"/>
      <c r="E21" s="6"/>
      <c r="F21" s="6"/>
      <c r="G21" s="6"/>
      <c r="H21" s="6"/>
    </row>
    <row r="22" customFormat="false" ht="15" hidden="false" customHeight="false" outlineLevel="0" collapsed="false">
      <c r="A22" s="10" t="s">
        <v>21</v>
      </c>
      <c r="B22" s="10"/>
      <c r="C22" s="10"/>
      <c r="D22" s="13" t="n">
        <f aca="false">'Nachweise &amp; Aktualisierung'!$Z$1</f>
        <v>13</v>
      </c>
    </row>
    <row r="23" customFormat="false" ht="15" hidden="false" customHeight="false" outlineLevel="0" collapsed="false">
      <c r="A23" s="10" t="s">
        <v>22</v>
      </c>
      <c r="B23" s="10"/>
      <c r="C23" s="10"/>
      <c r="D23" s="13" t="n">
        <f aca="false">COUNTIF('Nachweise &amp; Aktualisierung'!J7:J40,"liegt vor")+COUNTIF('Nachweise &amp; Aktualisierung'!J7:J40,"hochgeladen")</f>
        <v>0</v>
      </c>
    </row>
    <row r="24" customFormat="false" ht="15" hidden="false" customHeight="false" outlineLevel="0" collapsed="false">
      <c r="A24" s="10" t="s">
        <v>23</v>
      </c>
      <c r="B24" s="10"/>
      <c r="C24" s="10"/>
      <c r="D24" s="14" t="n">
        <f aca="false">IF(D22=0,0,D23/D22)</f>
        <v>0</v>
      </c>
    </row>
    <row r="25" customFormat="false" ht="15" hidden="false" customHeight="false" outlineLevel="0" collapsed="false">
      <c r="A25" s="10" t="s">
        <v>24</v>
      </c>
      <c r="B25" s="10"/>
      <c r="C25" s="10"/>
      <c r="D25" s="13" t="n">
        <f aca="false">COUNTIF('Nachweise &amp; Aktualisierung'!Q7:Q40,"Termin überschritten")</f>
        <v>0</v>
      </c>
    </row>
    <row r="26" customFormat="false" ht="15" hidden="false" customHeight="false" outlineLevel="0" collapsed="false">
      <c r="A26" s="10" t="s">
        <v>25</v>
      </c>
      <c r="B26" s="10"/>
      <c r="C26" s="10"/>
      <c r="D26" s="13" t="n">
        <f aca="false">COUNTIF('Nachweise &amp; Aktualisierung'!Q7:Q40,"Höchstalter überschritten – neu anfordern")</f>
        <v>0</v>
      </c>
    </row>
    <row r="27" customFormat="false" ht="27.75" hidden="false" customHeight="true" outlineLevel="0" collapsed="false">
      <c r="A27" s="15" t="s">
        <v>26</v>
      </c>
      <c r="B27" s="15"/>
      <c r="C27" s="15"/>
      <c r="D27" s="15"/>
      <c r="E27" s="15"/>
      <c r="F27" s="15"/>
      <c r="G27" s="15"/>
      <c r="H27" s="15"/>
    </row>
    <row r="29" customFormat="false" ht="15" hidden="false" customHeight="true" outlineLevel="0" collapsed="false">
      <c r="A29" s="6" t="s">
        <v>27</v>
      </c>
      <c r="B29" s="6"/>
      <c r="C29" s="6"/>
      <c r="D29" s="6"/>
      <c r="E29" s="6"/>
      <c r="F29" s="6"/>
      <c r="G29" s="6"/>
      <c r="H29" s="6"/>
    </row>
    <row r="30" customFormat="false" ht="55.5" hidden="false" customHeight="true" outlineLevel="0" collapsed="false">
      <c r="A30" s="16" t="s">
        <v>28</v>
      </c>
      <c r="B30" s="16"/>
      <c r="C30" s="16"/>
      <c r="D30" s="16"/>
      <c r="E30" s="16"/>
      <c r="F30" s="16"/>
      <c r="G30" s="16"/>
      <c r="H30" s="16"/>
    </row>
    <row r="32" customFormat="false" ht="15" hidden="false" customHeight="false" outlineLevel="0" collapsed="false">
      <c r="A32" s="17" t="s">
        <v>29</v>
      </c>
    </row>
  </sheetData>
  <mergeCells count="21">
    <mergeCell ref="A6:H6"/>
    <mergeCell ref="A8:H8"/>
    <mergeCell ref="B9:H9"/>
    <mergeCell ref="B10:H10"/>
    <mergeCell ref="B11:H11"/>
    <mergeCell ref="B12:H12"/>
    <mergeCell ref="B13:H13"/>
    <mergeCell ref="B14:H14"/>
    <mergeCell ref="A16:H16"/>
    <mergeCell ref="B17:H17"/>
    <mergeCell ref="B18:H18"/>
    <mergeCell ref="A19:H19"/>
    <mergeCell ref="A21:H21"/>
    <mergeCell ref="A22:C22"/>
    <mergeCell ref="A23:C23"/>
    <mergeCell ref="A24:C24"/>
    <mergeCell ref="A25:C25"/>
    <mergeCell ref="A26:C26"/>
    <mergeCell ref="A27:H27"/>
    <mergeCell ref="A29:H29"/>
    <mergeCell ref="A30:H30"/>
  </mergeCells>
  <hyperlinks>
    <hyperlink ref="A32" r:id="rId1" display="Unterstützung bei Vorbereitung und Koordination: https://tqs-logistik.de/kontakt.html · kontakt@tqs-logistik.de"/>
  </hyperlink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&amp;LTQS – Transport Qualification Services · tqs-logistik.de&amp;RSeite &amp;P /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6"/>
    <col collapsed="false" customWidth="true" hidden="false" outlineLevel="0" max="3" min="3" style="0" width="70"/>
    <col collapsed="false" customWidth="true" hidden="false" outlineLevel="0" max="4" min="4" style="0" width="26"/>
    <col collapsed="false" customWidth="true" hidden="false" outlineLevel="0" max="5" min="5" style="0" width="11"/>
    <col collapsed="false" customWidth="true" hidden="false" outlineLevel="0" max="6" min="6" style="0" width="20"/>
    <col collapsed="false" customWidth="true" hidden="false" outlineLevel="0" max="7" min="7" style="0" width="40"/>
    <col collapsed="false" customWidth="true" hidden="false" outlineLevel="0" max="8" min="8" style="0" width="12"/>
  </cols>
  <sheetData>
    <row r="1" customFormat="false" ht="30" hidden="false" customHeight="true" outlineLevel="0" collapsed="false">
      <c r="A1" s="1"/>
      <c r="B1" s="1"/>
      <c r="C1" s="1"/>
      <c r="D1" s="1"/>
      <c r="E1" s="1"/>
      <c r="F1" s="1"/>
      <c r="G1" s="1"/>
      <c r="H1" s="1"/>
    </row>
    <row r="2" customFormat="false" ht="21.75" hidden="false" customHeight="true" outlineLevel="0" collapsed="false">
      <c r="A2" s="2" t="s">
        <v>30</v>
      </c>
      <c r="B2" s="1"/>
      <c r="C2" s="1"/>
      <c r="D2" s="1"/>
      <c r="E2" s="1"/>
      <c r="F2" s="1"/>
      <c r="G2" s="1"/>
      <c r="H2" s="1"/>
    </row>
    <row r="3" customFormat="false" ht="16.5" hidden="false" customHeight="true" outlineLevel="0" collapsed="false">
      <c r="A3" s="3" t="s">
        <v>1</v>
      </c>
      <c r="B3" s="1"/>
      <c r="C3" s="1"/>
      <c r="D3" s="1"/>
      <c r="E3" s="1"/>
      <c r="F3" s="1"/>
      <c r="G3" s="1"/>
      <c r="H3" s="1"/>
    </row>
    <row r="4" customFormat="false" ht="6" hidden="false" customHeight="true" outlineLevel="0" collapsed="false">
      <c r="A4" s="4"/>
      <c r="B4" s="4"/>
      <c r="C4" s="4"/>
      <c r="D4" s="4"/>
      <c r="E4" s="4"/>
      <c r="F4" s="4"/>
      <c r="G4" s="4"/>
      <c r="H4" s="4"/>
    </row>
    <row r="5" customFormat="false" ht="25.5" hidden="false" customHeight="true" outlineLevel="0" collapsed="false">
      <c r="A5" s="15" t="s">
        <v>31</v>
      </c>
      <c r="B5" s="15"/>
      <c r="C5" s="15"/>
      <c r="D5" s="15"/>
      <c r="E5" s="15"/>
      <c r="F5" s="15"/>
      <c r="G5" s="15"/>
      <c r="H5" s="15"/>
    </row>
    <row r="6" customFormat="false" ht="42" hidden="false" customHeight="true" outlineLevel="0" collapsed="false">
      <c r="A6" s="18" t="s">
        <v>32</v>
      </c>
      <c r="B6" s="18" t="s">
        <v>33</v>
      </c>
      <c r="C6" s="18" t="s">
        <v>34</v>
      </c>
      <c r="D6" s="18" t="s">
        <v>35</v>
      </c>
      <c r="E6" s="18" t="s">
        <v>36</v>
      </c>
      <c r="F6" s="18" t="s">
        <v>37</v>
      </c>
      <c r="G6" s="18" t="s">
        <v>38</v>
      </c>
      <c r="H6" s="18" t="s">
        <v>39</v>
      </c>
    </row>
    <row r="7" customFormat="false" ht="33.75" hidden="false" customHeight="true" outlineLevel="0" collapsed="false">
      <c r="A7" s="19" t="n">
        <v>1</v>
      </c>
      <c r="B7" s="20" t="s">
        <v>40</v>
      </c>
      <c r="C7" s="20" t="s">
        <v>41</v>
      </c>
      <c r="D7" s="20" t="s">
        <v>42</v>
      </c>
      <c r="E7" s="21"/>
      <c r="F7" s="21"/>
      <c r="G7" s="21"/>
      <c r="H7" s="20" t="s">
        <v>43</v>
      </c>
    </row>
    <row r="8" customFormat="false" ht="33.75" hidden="false" customHeight="true" outlineLevel="0" collapsed="false">
      <c r="A8" s="19" t="n">
        <v>2</v>
      </c>
      <c r="B8" s="20" t="s">
        <v>40</v>
      </c>
      <c r="C8" s="20" t="s">
        <v>44</v>
      </c>
      <c r="D8" s="20" t="s">
        <v>45</v>
      </c>
      <c r="E8" s="21"/>
      <c r="F8" s="21"/>
      <c r="G8" s="21"/>
      <c r="H8" s="20" t="s">
        <v>46</v>
      </c>
    </row>
    <row r="9" customFormat="false" ht="33.75" hidden="false" customHeight="true" outlineLevel="0" collapsed="false">
      <c r="A9" s="19" t="n">
        <v>3</v>
      </c>
      <c r="B9" s="20" t="s">
        <v>47</v>
      </c>
      <c r="C9" s="20" t="s">
        <v>48</v>
      </c>
      <c r="D9" s="20" t="s">
        <v>45</v>
      </c>
      <c r="E9" s="21"/>
      <c r="F9" s="21"/>
      <c r="G9" s="21"/>
      <c r="H9" s="20" t="s">
        <v>49</v>
      </c>
    </row>
    <row r="10" customFormat="false" ht="33.75" hidden="false" customHeight="true" outlineLevel="0" collapsed="false">
      <c r="A10" s="19" t="n">
        <v>4</v>
      </c>
      <c r="B10" s="20" t="s">
        <v>47</v>
      </c>
      <c r="C10" s="20" t="s">
        <v>50</v>
      </c>
      <c r="D10" s="20" t="s">
        <v>45</v>
      </c>
      <c r="E10" s="21"/>
      <c r="F10" s="21"/>
      <c r="G10" s="21"/>
      <c r="H10" s="20" t="s">
        <v>51</v>
      </c>
    </row>
    <row r="11" customFormat="false" ht="33.75" hidden="false" customHeight="true" outlineLevel="0" collapsed="false">
      <c r="A11" s="19" t="n">
        <v>5</v>
      </c>
      <c r="B11" s="20" t="s">
        <v>52</v>
      </c>
      <c r="C11" s="20" t="s">
        <v>53</v>
      </c>
      <c r="D11" s="20" t="s">
        <v>45</v>
      </c>
      <c r="E11" s="21"/>
      <c r="F11" s="21"/>
      <c r="G11" s="21"/>
      <c r="H11" s="20" t="s">
        <v>54</v>
      </c>
    </row>
    <row r="12" customFormat="false" ht="33.75" hidden="false" customHeight="true" outlineLevel="0" collapsed="false">
      <c r="A12" s="19" t="n">
        <v>6</v>
      </c>
      <c r="B12" s="20" t="s">
        <v>52</v>
      </c>
      <c r="C12" s="20" t="s">
        <v>55</v>
      </c>
      <c r="D12" s="20" t="s">
        <v>45</v>
      </c>
      <c r="E12" s="21"/>
      <c r="F12" s="21"/>
      <c r="G12" s="21"/>
      <c r="H12" s="20" t="s">
        <v>49</v>
      </c>
    </row>
    <row r="13" customFormat="false" ht="33.75" hidden="false" customHeight="true" outlineLevel="0" collapsed="false">
      <c r="A13" s="19" t="n">
        <v>7</v>
      </c>
      <c r="B13" s="20" t="s">
        <v>56</v>
      </c>
      <c r="C13" s="20" t="s">
        <v>57</v>
      </c>
      <c r="D13" s="20" t="s">
        <v>45</v>
      </c>
      <c r="E13" s="21"/>
      <c r="F13" s="21"/>
      <c r="G13" s="21"/>
      <c r="H13" s="20" t="s">
        <v>58</v>
      </c>
    </row>
    <row r="14" customFormat="false" ht="33.75" hidden="false" customHeight="true" outlineLevel="0" collapsed="false">
      <c r="A14" s="19" t="n">
        <v>8</v>
      </c>
      <c r="B14" s="20" t="s">
        <v>59</v>
      </c>
      <c r="C14" s="20" t="s">
        <v>60</v>
      </c>
      <c r="D14" s="20" t="s">
        <v>45</v>
      </c>
      <c r="E14" s="21"/>
      <c r="F14" s="21"/>
      <c r="G14" s="21"/>
      <c r="H14" s="20" t="s">
        <v>49</v>
      </c>
    </row>
    <row r="15" customFormat="false" ht="33.75" hidden="false" customHeight="true" outlineLevel="0" collapsed="false">
      <c r="A15" s="19" t="n">
        <v>9</v>
      </c>
      <c r="B15" s="20" t="s">
        <v>61</v>
      </c>
      <c r="C15" s="20" t="s">
        <v>62</v>
      </c>
      <c r="D15" s="20" t="s">
        <v>45</v>
      </c>
      <c r="E15" s="21"/>
      <c r="F15" s="21"/>
      <c r="G15" s="21"/>
      <c r="H15" s="20" t="s">
        <v>49</v>
      </c>
    </row>
    <row r="16" customFormat="false" ht="33.75" hidden="false" customHeight="true" outlineLevel="0" collapsed="false">
      <c r="A16" s="19" t="n">
        <v>10</v>
      </c>
      <c r="B16" s="20" t="s">
        <v>61</v>
      </c>
      <c r="C16" s="20" t="s">
        <v>63</v>
      </c>
      <c r="D16" s="20" t="s">
        <v>64</v>
      </c>
      <c r="E16" s="21"/>
      <c r="F16" s="21"/>
      <c r="G16" s="21"/>
      <c r="H16" s="20" t="s">
        <v>65</v>
      </c>
    </row>
  </sheetData>
  <autoFilter ref="A6:H16"/>
  <mergeCells count="1">
    <mergeCell ref="A5:H5"/>
  </mergeCells>
  <conditionalFormatting sqref="A7:H16">
    <cfRule type="expression" priority="2" aboveAverage="0" equalAverage="0" bottom="0" percent="0" rank="0" text="" dxfId="6">
      <formula>$E7="ja"</formula>
    </cfRule>
  </conditionalFormatting>
  <dataValidations count="1">
    <dataValidation allowBlank="true" error="Bitte einen Wert aus der Liste wählen." errorStyle="stop" errorTitle="Ungültiger Wert" operator="between" promptTitle="Bitte auswählen" showDropDown="false" showErrorMessage="true" showInputMessage="false" sqref="E7:E16" type="list">
      <formula1>"ja,nein,entfällt"</formula1>
      <formula2>0</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&amp;LTQS – Transport Qualification Services · tqs-logistik.de&amp;RSeite &amp;P /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Z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7"/>
    <col collapsed="false" customWidth="true" hidden="false" outlineLevel="0" max="3" min="3" style="0" width="42"/>
    <col collapsed="false" customWidth="true" hidden="false" outlineLevel="0" max="5" min="4" style="0" width="22"/>
    <col collapsed="false" customWidth="true" hidden="false" outlineLevel="0" max="6" min="6" style="0" width="32"/>
    <col collapsed="false" customWidth="true" hidden="false" outlineLevel="0" max="7" min="7" style="0" width="24"/>
    <col collapsed="false" customWidth="true" hidden="false" outlineLevel="0" max="8" min="8" style="0" width="20"/>
    <col collapsed="false" customWidth="true" hidden="false" outlineLevel="0" max="9" min="9" style="0" width="13"/>
    <col collapsed="false" customWidth="true" hidden="false" outlineLevel="0" max="10" min="10" style="0" width="14"/>
    <col collapsed="false" customWidth="true" hidden="false" outlineLevel="0" max="11" min="11" style="0" width="18"/>
    <col collapsed="false" customWidth="true" hidden="false" outlineLevel="0" max="13" min="12" style="0" width="12"/>
    <col collapsed="false" customWidth="true" hidden="false" outlineLevel="0" max="14" min="14" style="0" width="13"/>
    <col collapsed="false" customWidth="true" hidden="false" outlineLevel="0" max="16" min="15" style="0" width="15"/>
    <col collapsed="false" customWidth="true" hidden="false" outlineLevel="0" max="17" min="17" style="0" width="26"/>
    <col collapsed="false" customWidth="true" hidden="false" outlineLevel="0" max="18" min="18" style="0" width="36"/>
    <col collapsed="false" customWidth="true" hidden="false" outlineLevel="0" max="19" min="19" style="0" width="12"/>
    <col collapsed="false" customWidth="true" hidden="false" outlineLevel="0" max="20" min="20" style="0" width="11"/>
  </cols>
  <sheetData>
    <row r="1" customFormat="false" ht="30" hidden="false" customHeight="true" outlineLevel="0" collapsed="false">
      <c r="A1" s="1"/>
      <c r="B1" s="1"/>
      <c r="C1" s="1"/>
      <c r="D1" s="1"/>
      <c r="E1" s="1"/>
      <c r="F1" s="1"/>
      <c r="G1" s="1"/>
      <c r="H1" s="1"/>
      <c r="I1" s="1"/>
      <c r="J1" s="1"/>
      <c r="K1" s="1"/>
      <c r="L1" s="1"/>
      <c r="M1" s="1"/>
      <c r="N1" s="1"/>
      <c r="O1" s="1"/>
      <c r="P1" s="1"/>
      <c r="Q1" s="1"/>
      <c r="R1" s="1"/>
      <c r="S1" s="1"/>
      <c r="T1" s="1"/>
      <c r="Z1" s="22" t="n">
        <f aca="false">COUNTA(C7:C31)</f>
        <v>13</v>
      </c>
    </row>
    <row r="2" customFormat="false" ht="21.75" hidden="false" customHeight="true" outlineLevel="0" collapsed="false">
      <c r="A2" s="2" t="s">
        <v>66</v>
      </c>
      <c r="B2" s="1"/>
      <c r="C2" s="1"/>
      <c r="D2" s="1"/>
      <c r="E2" s="1"/>
      <c r="F2" s="1"/>
      <c r="G2" s="1"/>
      <c r="H2" s="1"/>
      <c r="I2" s="1"/>
      <c r="J2" s="1"/>
      <c r="K2" s="1"/>
      <c r="L2" s="1"/>
      <c r="M2" s="1"/>
      <c r="N2" s="1"/>
      <c r="O2" s="1"/>
      <c r="P2" s="1"/>
      <c r="Q2" s="1"/>
      <c r="R2" s="1"/>
      <c r="S2" s="1"/>
      <c r="T2" s="1"/>
    </row>
    <row r="3" customFormat="false" ht="16.5" hidden="false" customHeight="true" outlineLevel="0" collapsed="false">
      <c r="A3" s="3" t="s">
        <v>1</v>
      </c>
      <c r="B3" s="1"/>
      <c r="C3" s="1"/>
      <c r="D3" s="1"/>
      <c r="E3" s="1"/>
      <c r="F3" s="1"/>
      <c r="G3" s="1"/>
      <c r="H3" s="1"/>
      <c r="I3" s="1"/>
      <c r="J3" s="1"/>
      <c r="K3" s="1"/>
      <c r="L3" s="1"/>
      <c r="M3" s="1"/>
      <c r="N3" s="1"/>
      <c r="O3" s="1"/>
      <c r="P3" s="1"/>
      <c r="Q3" s="1"/>
      <c r="R3" s="1"/>
      <c r="S3" s="1"/>
      <c r="T3" s="1"/>
    </row>
    <row r="4" customFormat="false" ht="6" hidden="false" customHeight="true" outlineLevel="0" collapsed="false">
      <c r="A4" s="4"/>
      <c r="B4" s="4"/>
      <c r="C4" s="4"/>
      <c r="D4" s="4"/>
      <c r="E4" s="4"/>
      <c r="F4" s="4"/>
      <c r="G4" s="4"/>
      <c r="H4" s="4"/>
      <c r="I4" s="4"/>
      <c r="J4" s="4"/>
      <c r="K4" s="4"/>
      <c r="L4" s="4"/>
      <c r="M4" s="4"/>
      <c r="N4" s="4"/>
      <c r="O4" s="4"/>
      <c r="P4" s="4"/>
      <c r="Q4" s="4"/>
      <c r="R4" s="4"/>
      <c r="S4" s="4"/>
      <c r="T4" s="4"/>
    </row>
    <row r="5" customFormat="false" ht="15" hidden="false" customHeight="true" outlineLevel="0" collapsed="false">
      <c r="A5" s="15" t="s">
        <v>67</v>
      </c>
      <c r="B5" s="15"/>
      <c r="C5" s="15"/>
      <c r="D5" s="15"/>
      <c r="E5" s="15"/>
      <c r="F5" s="15"/>
      <c r="G5" s="15"/>
      <c r="H5" s="15"/>
      <c r="I5" s="15"/>
      <c r="J5" s="15"/>
      <c r="K5" s="15"/>
      <c r="L5" s="15"/>
      <c r="M5" s="15"/>
      <c r="N5" s="15"/>
      <c r="O5" s="15"/>
      <c r="P5" s="15"/>
      <c r="Q5" s="15"/>
      <c r="R5" s="15"/>
      <c r="S5" s="15"/>
      <c r="T5" s="15"/>
    </row>
    <row r="6" customFormat="false" ht="42" hidden="false" customHeight="true" outlineLevel="0" collapsed="false">
      <c r="A6" s="18" t="s">
        <v>32</v>
      </c>
      <c r="B6" s="18" t="s">
        <v>68</v>
      </c>
      <c r="C6" s="18" t="s">
        <v>69</v>
      </c>
      <c r="D6" s="18" t="s">
        <v>35</v>
      </c>
      <c r="E6" s="18" t="s">
        <v>70</v>
      </c>
      <c r="F6" s="18" t="s">
        <v>71</v>
      </c>
      <c r="G6" s="18" t="s">
        <v>72</v>
      </c>
      <c r="H6" s="18" t="s">
        <v>73</v>
      </c>
      <c r="I6" s="18" t="s">
        <v>74</v>
      </c>
      <c r="J6" s="18" t="s">
        <v>75</v>
      </c>
      <c r="K6" s="18" t="s">
        <v>37</v>
      </c>
      <c r="L6" s="18" t="s">
        <v>76</v>
      </c>
      <c r="M6" s="18" t="s">
        <v>77</v>
      </c>
      <c r="N6" s="18" t="s">
        <v>78</v>
      </c>
      <c r="O6" s="18" t="s">
        <v>79</v>
      </c>
      <c r="P6" s="18" t="s">
        <v>80</v>
      </c>
      <c r="Q6" s="18" t="s">
        <v>81</v>
      </c>
      <c r="R6" s="18" t="s">
        <v>82</v>
      </c>
      <c r="S6" s="18" t="s">
        <v>39</v>
      </c>
      <c r="T6" s="18" t="s">
        <v>83</v>
      </c>
    </row>
    <row r="7" customFormat="false" ht="55.5" hidden="false" customHeight="true" outlineLevel="0" collapsed="false">
      <c r="A7" s="19" t="n">
        <v>1</v>
      </c>
      <c r="B7" s="20" t="s">
        <v>84</v>
      </c>
      <c r="C7" s="23" t="s">
        <v>85</v>
      </c>
      <c r="D7" s="20" t="s">
        <v>45</v>
      </c>
      <c r="E7" s="20" t="s">
        <v>86</v>
      </c>
      <c r="F7" s="20" t="s">
        <v>87</v>
      </c>
      <c r="G7" s="20" t="s">
        <v>88</v>
      </c>
      <c r="H7" s="20" t="s">
        <v>89</v>
      </c>
      <c r="I7" s="20" t="n">
        <v>3</v>
      </c>
      <c r="J7" s="21"/>
      <c r="K7" s="21"/>
      <c r="L7" s="24"/>
      <c r="M7" s="24"/>
      <c r="N7" s="24"/>
      <c r="O7" s="24"/>
      <c r="P7" s="25" t="str">
        <f aca="false">IF(AND(N7&lt;&gt;"",N(T7)&gt;0),EDATE(N7,T7),"")</f>
        <v/>
      </c>
      <c r="Q7" s="19" t="str">
        <f aca="true">IF(C7="","",IF(J7="entfällt","entfällt",IF(AND(N(I7)&gt;0,N7&lt;&gt;"",J7&lt;&gt;"hochgeladen",TODAY()&gt;EDATE(N7,N(I7))),"Höchstalter überschritten – neu anfordern",IF(IF(O7&lt;&gt;"",O7,P7)="","kein Termin eingetragen",IF(IF(O7&lt;&gt;"",O7,P7)&lt;TODAY(),"Termin überschritten",IF(IF(O7&lt;&gt;"",O7,P7)-TODAY()&lt;=30,"Termin in ≤ 30 Tagen","nächster Termin geplant"))))))</f>
        <v>kein Termin eingetragen</v>
      </c>
      <c r="R7" s="21"/>
      <c r="S7" s="20" t="s">
        <v>49</v>
      </c>
      <c r="T7" s="20" t="n">
        <v>12</v>
      </c>
    </row>
    <row r="8" customFormat="false" ht="55.5" hidden="false" customHeight="true" outlineLevel="0" collapsed="false">
      <c r="A8" s="19" t="n">
        <v>2</v>
      </c>
      <c r="B8" s="20" t="s">
        <v>84</v>
      </c>
      <c r="C8" s="23" t="s">
        <v>90</v>
      </c>
      <c r="D8" s="20" t="s">
        <v>45</v>
      </c>
      <c r="E8" s="20" t="s">
        <v>91</v>
      </c>
      <c r="F8" s="20" t="s">
        <v>92</v>
      </c>
      <c r="G8" s="20" t="s">
        <v>88</v>
      </c>
      <c r="H8" s="20" t="s">
        <v>93</v>
      </c>
      <c r="I8" s="20"/>
      <c r="J8" s="21"/>
      <c r="K8" s="21"/>
      <c r="L8" s="24"/>
      <c r="M8" s="24"/>
      <c r="N8" s="24"/>
      <c r="O8" s="24"/>
      <c r="P8" s="25" t="str">
        <f aca="false">IF(AND(N8&lt;&gt;"",N(T8)&gt;0),EDATE(N8,T8),"")</f>
        <v/>
      </c>
      <c r="Q8" s="19" t="str">
        <f aca="true">IF(C8="","",IF(J8="entfällt","entfällt",IF(AND(N(I8)&gt;0,N8&lt;&gt;"",J8&lt;&gt;"hochgeladen",TODAY()&gt;EDATE(N8,N(I8))),"Höchstalter überschritten – neu anfordern",IF(IF(O8&lt;&gt;"",O8,P8)="","kein Termin eingetragen",IF(IF(O8&lt;&gt;"",O8,P8)&lt;TODAY(),"Termin überschritten",IF(IF(O8&lt;&gt;"",O8,P8)-TODAY()&lt;=30,"Termin in ≤ 30 Tagen","nächster Termin geplant"))))))</f>
        <v>kein Termin eingetragen</v>
      </c>
      <c r="R8" s="21"/>
      <c r="S8" s="20" t="s">
        <v>49</v>
      </c>
      <c r="T8" s="20"/>
    </row>
    <row r="9" customFormat="false" ht="55.5" hidden="false" customHeight="true" outlineLevel="0" collapsed="false">
      <c r="A9" s="19" t="n">
        <v>3</v>
      </c>
      <c r="B9" s="20" t="s">
        <v>94</v>
      </c>
      <c r="C9" s="23" t="s">
        <v>95</v>
      </c>
      <c r="D9" s="20" t="s">
        <v>45</v>
      </c>
      <c r="E9" s="20" t="s">
        <v>96</v>
      </c>
      <c r="F9" s="20" t="s">
        <v>97</v>
      </c>
      <c r="G9" s="20" t="s">
        <v>88</v>
      </c>
      <c r="H9" s="20" t="s">
        <v>93</v>
      </c>
      <c r="I9" s="20"/>
      <c r="J9" s="21"/>
      <c r="K9" s="21"/>
      <c r="L9" s="24"/>
      <c r="M9" s="24"/>
      <c r="N9" s="24"/>
      <c r="O9" s="24"/>
      <c r="P9" s="25" t="str">
        <f aca="false">IF(AND(N9&lt;&gt;"",N(T9)&gt;0),EDATE(N9,T9),"")</f>
        <v/>
      </c>
      <c r="Q9" s="19" t="str">
        <f aca="true">IF(C9="","",IF(J9="entfällt","entfällt",IF(AND(N(I9)&gt;0,N9&lt;&gt;"",J9&lt;&gt;"hochgeladen",TODAY()&gt;EDATE(N9,N(I9))),"Höchstalter überschritten – neu anfordern",IF(IF(O9&lt;&gt;"",O9,P9)="","kein Termin eingetragen",IF(IF(O9&lt;&gt;"",O9,P9)&lt;TODAY(),"Termin überschritten",IF(IF(O9&lt;&gt;"",O9,P9)-TODAY()&lt;=30,"Termin in ≤ 30 Tagen","nächster Termin geplant"))))))</f>
        <v>kein Termin eingetragen</v>
      </c>
      <c r="R9" s="21" t="s">
        <v>98</v>
      </c>
      <c r="S9" s="20" t="s">
        <v>46</v>
      </c>
      <c r="T9" s="20"/>
    </row>
    <row r="10" customFormat="false" ht="55.5" hidden="false" customHeight="true" outlineLevel="0" collapsed="false">
      <c r="A10" s="19" t="n">
        <v>4</v>
      </c>
      <c r="B10" s="20" t="s">
        <v>94</v>
      </c>
      <c r="C10" s="23" t="s">
        <v>99</v>
      </c>
      <c r="D10" s="20" t="s">
        <v>45</v>
      </c>
      <c r="E10" s="20" t="s">
        <v>100</v>
      </c>
      <c r="F10" s="20" t="s">
        <v>101</v>
      </c>
      <c r="G10" s="20" t="s">
        <v>88</v>
      </c>
      <c r="H10" s="20" t="s">
        <v>89</v>
      </c>
      <c r="I10" s="20" t="n">
        <v>3</v>
      </c>
      <c r="J10" s="21"/>
      <c r="K10" s="21"/>
      <c r="L10" s="24"/>
      <c r="M10" s="24"/>
      <c r="N10" s="24"/>
      <c r="O10" s="24"/>
      <c r="P10" s="25" t="str">
        <f aca="false">IF(AND(N10&lt;&gt;"",N(T10)&gt;0),EDATE(N10,T10),"")</f>
        <v/>
      </c>
      <c r="Q10" s="19" t="str">
        <f aca="true">IF(C10="","",IF(J10="entfällt","entfällt",IF(AND(N(I10)&gt;0,N10&lt;&gt;"",J10&lt;&gt;"hochgeladen",TODAY()&gt;EDATE(N10,N(I10))),"Höchstalter überschritten – neu anfordern",IF(IF(O10&lt;&gt;"",O10,P10)="","kein Termin eingetragen",IF(IF(O10&lt;&gt;"",O10,P10)&lt;TODAY(),"Termin überschritten",IF(IF(O10&lt;&gt;"",O10,P10)-TODAY()&lt;=30,"Termin in ≤ 30 Tagen","nächster Termin geplant"))))))</f>
        <v>kein Termin eingetragen</v>
      </c>
      <c r="R10" s="21"/>
      <c r="S10" s="20" t="s">
        <v>49</v>
      </c>
      <c r="T10" s="20" t="n">
        <v>12</v>
      </c>
    </row>
    <row r="11" customFormat="false" ht="55.5" hidden="false" customHeight="true" outlineLevel="0" collapsed="false">
      <c r="A11" s="19" t="n">
        <v>5</v>
      </c>
      <c r="B11" s="20" t="s">
        <v>102</v>
      </c>
      <c r="C11" s="23" t="s">
        <v>103</v>
      </c>
      <c r="D11" s="20" t="s">
        <v>45</v>
      </c>
      <c r="E11" s="20" t="s">
        <v>104</v>
      </c>
      <c r="F11" s="20" t="s">
        <v>105</v>
      </c>
      <c r="G11" s="20" t="s">
        <v>88</v>
      </c>
      <c r="H11" s="20" t="s">
        <v>89</v>
      </c>
      <c r="I11" s="20" t="n">
        <v>3</v>
      </c>
      <c r="J11" s="21"/>
      <c r="K11" s="21"/>
      <c r="L11" s="24"/>
      <c r="M11" s="24"/>
      <c r="N11" s="24"/>
      <c r="O11" s="24"/>
      <c r="P11" s="25" t="str">
        <f aca="false">IF(AND(N11&lt;&gt;"",N(T11)&gt;0),EDATE(N11,T11),"")</f>
        <v/>
      </c>
      <c r="Q11" s="19" t="str">
        <f aca="true">IF(C11="","",IF(J11="entfällt","entfällt",IF(AND(N(I11)&gt;0,N11&lt;&gt;"",J11&lt;&gt;"hochgeladen",TODAY()&gt;EDATE(N11,N(I11))),"Höchstalter überschritten – neu anfordern",IF(IF(O11&lt;&gt;"",O11,P11)="","kein Termin eingetragen",IF(IF(O11&lt;&gt;"",O11,P11)&lt;TODAY(),"Termin überschritten",IF(IF(O11&lt;&gt;"",O11,P11)-TODAY()&lt;=30,"Termin in ≤ 30 Tagen","nächster Termin geplant"))))))</f>
        <v>kein Termin eingetragen</v>
      </c>
      <c r="R11" s="21" t="s">
        <v>106</v>
      </c>
      <c r="S11" s="20" t="s">
        <v>107</v>
      </c>
      <c r="T11" s="20" t="n">
        <v>12</v>
      </c>
    </row>
    <row r="12" customFormat="false" ht="55.5" hidden="false" customHeight="true" outlineLevel="0" collapsed="false">
      <c r="A12" s="19" t="n">
        <v>6</v>
      </c>
      <c r="B12" s="20" t="s">
        <v>94</v>
      </c>
      <c r="C12" s="23" t="s">
        <v>108</v>
      </c>
      <c r="D12" s="20" t="s">
        <v>45</v>
      </c>
      <c r="E12" s="20" t="s">
        <v>109</v>
      </c>
      <c r="F12" s="20" t="s">
        <v>110</v>
      </c>
      <c r="G12" s="20" t="s">
        <v>88</v>
      </c>
      <c r="H12" s="20" t="s">
        <v>89</v>
      </c>
      <c r="I12" s="20" t="n">
        <v>3</v>
      </c>
      <c r="J12" s="21"/>
      <c r="K12" s="21"/>
      <c r="L12" s="24"/>
      <c r="M12" s="24"/>
      <c r="N12" s="24"/>
      <c r="O12" s="24"/>
      <c r="P12" s="25" t="str">
        <f aca="false">IF(AND(N12&lt;&gt;"",N(T12)&gt;0),EDATE(N12,T12),"")</f>
        <v/>
      </c>
      <c r="Q12" s="19" t="str">
        <f aca="true">IF(C12="","",IF(J12="entfällt","entfällt",IF(AND(N(I12)&gt;0,N12&lt;&gt;"",J12&lt;&gt;"hochgeladen",TODAY()&gt;EDATE(N12,N(I12))),"Höchstalter überschritten – neu anfordern",IF(IF(O12&lt;&gt;"",O12,P12)="","kein Termin eingetragen",IF(IF(O12&lt;&gt;"",O12,P12)&lt;TODAY(),"Termin überschritten",IF(IF(O12&lt;&gt;"",O12,P12)-TODAY()&lt;=30,"Termin in ≤ 30 Tagen","nächster Termin geplant"))))))</f>
        <v>kein Termin eingetragen</v>
      </c>
      <c r="R12" s="21"/>
      <c r="S12" s="20" t="s">
        <v>49</v>
      </c>
      <c r="T12" s="20" t="n">
        <v>12</v>
      </c>
    </row>
    <row r="13" customFormat="false" ht="55.5" hidden="false" customHeight="true" outlineLevel="0" collapsed="false">
      <c r="A13" s="19" t="n">
        <v>7</v>
      </c>
      <c r="B13" s="20" t="s">
        <v>94</v>
      </c>
      <c r="C13" s="23" t="s">
        <v>111</v>
      </c>
      <c r="D13" s="20" t="s">
        <v>45</v>
      </c>
      <c r="E13" s="20" t="s">
        <v>112</v>
      </c>
      <c r="F13" s="20" t="s">
        <v>113</v>
      </c>
      <c r="G13" s="20" t="s">
        <v>88</v>
      </c>
      <c r="H13" s="20" t="s">
        <v>114</v>
      </c>
      <c r="I13" s="20"/>
      <c r="J13" s="21"/>
      <c r="K13" s="21"/>
      <c r="L13" s="24"/>
      <c r="M13" s="24"/>
      <c r="N13" s="24"/>
      <c r="O13" s="24"/>
      <c r="P13" s="25" t="str">
        <f aca="false">IF(AND(N13&lt;&gt;"",N(T13)&gt;0),EDATE(N13,T13),"")</f>
        <v/>
      </c>
      <c r="Q13" s="19" t="str">
        <f aca="true">IF(C13="","",IF(J13="entfällt","entfällt",IF(AND(N(I13)&gt;0,N13&lt;&gt;"",J13&lt;&gt;"hochgeladen",TODAY()&gt;EDATE(N13,N(I13))),"Höchstalter überschritten – neu anfordern",IF(IF(O13&lt;&gt;"",O13,P13)="","kein Termin eingetragen",IF(IF(O13&lt;&gt;"",O13,P13)&lt;TODAY(),"Termin überschritten",IF(IF(O13&lt;&gt;"",O13,P13)-TODAY()&lt;=30,"Termin in ≤ 30 Tagen","nächster Termin geplant"))))))</f>
        <v>kein Termin eingetragen</v>
      </c>
      <c r="R13" s="21" t="s">
        <v>115</v>
      </c>
      <c r="S13" s="20" t="s">
        <v>49</v>
      </c>
      <c r="T13" s="20"/>
    </row>
    <row r="14" customFormat="false" ht="55.5" hidden="false" customHeight="true" outlineLevel="0" collapsed="false">
      <c r="A14" s="19" t="n">
        <v>8</v>
      </c>
      <c r="B14" s="20" t="s">
        <v>94</v>
      </c>
      <c r="C14" s="23" t="s">
        <v>116</v>
      </c>
      <c r="D14" s="20" t="s">
        <v>45</v>
      </c>
      <c r="E14" s="20" t="s">
        <v>117</v>
      </c>
      <c r="F14" s="20" t="s">
        <v>118</v>
      </c>
      <c r="G14" s="20" t="s">
        <v>88</v>
      </c>
      <c r="H14" s="20" t="s">
        <v>89</v>
      </c>
      <c r="I14" s="20" t="n">
        <v>3</v>
      </c>
      <c r="J14" s="21"/>
      <c r="K14" s="21"/>
      <c r="L14" s="24"/>
      <c r="M14" s="24"/>
      <c r="N14" s="24"/>
      <c r="O14" s="24"/>
      <c r="P14" s="25" t="str">
        <f aca="false">IF(AND(N14&lt;&gt;"",N(T14)&gt;0),EDATE(N14,T14),"")</f>
        <v/>
      </c>
      <c r="Q14" s="19" t="str">
        <f aca="true">IF(C14="","",IF(J14="entfällt","entfällt",IF(AND(N(I14)&gt;0,N14&lt;&gt;"",J14&lt;&gt;"hochgeladen",TODAY()&gt;EDATE(N14,N(I14))),"Höchstalter überschritten – neu anfordern",IF(IF(O14&lt;&gt;"",O14,P14)="","kein Termin eingetragen",IF(IF(O14&lt;&gt;"",O14,P14)&lt;TODAY(),"Termin überschritten",IF(IF(O14&lt;&gt;"",O14,P14)-TODAY()&lt;=30,"Termin in ≤ 30 Tagen","nächster Termin geplant"))))))</f>
        <v>kein Termin eingetragen</v>
      </c>
      <c r="R14" s="21"/>
      <c r="S14" s="20" t="s">
        <v>119</v>
      </c>
      <c r="T14" s="20" t="n">
        <v>12</v>
      </c>
    </row>
    <row r="15" customFormat="false" ht="55.5" hidden="false" customHeight="true" outlineLevel="0" collapsed="false">
      <c r="A15" s="19" t="n">
        <v>9</v>
      </c>
      <c r="B15" s="20" t="s">
        <v>94</v>
      </c>
      <c r="C15" s="23" t="s">
        <v>120</v>
      </c>
      <c r="D15" s="20" t="s">
        <v>45</v>
      </c>
      <c r="E15" s="20" t="s">
        <v>121</v>
      </c>
      <c r="F15" s="20" t="s">
        <v>122</v>
      </c>
      <c r="G15" s="20" t="s">
        <v>88</v>
      </c>
      <c r="H15" s="20" t="s">
        <v>114</v>
      </c>
      <c r="I15" s="20"/>
      <c r="J15" s="21"/>
      <c r="K15" s="21"/>
      <c r="L15" s="24"/>
      <c r="M15" s="24"/>
      <c r="N15" s="24"/>
      <c r="O15" s="24"/>
      <c r="P15" s="25" t="str">
        <f aca="false">IF(AND(N15&lt;&gt;"",N(T15)&gt;0),EDATE(N15,T15),"")</f>
        <v/>
      </c>
      <c r="Q15" s="19" t="str">
        <f aca="true">IF(C15="","",IF(J15="entfällt","entfällt",IF(AND(N(I15)&gt;0,N15&lt;&gt;"",J15&lt;&gt;"hochgeladen",TODAY()&gt;EDATE(N15,N(I15))),"Höchstalter überschritten – neu anfordern",IF(IF(O15&lt;&gt;"",O15,P15)="","kein Termin eingetragen",IF(IF(O15&lt;&gt;"",O15,P15)&lt;TODAY(),"Termin überschritten",IF(IF(O15&lt;&gt;"",O15,P15)-TODAY()&lt;=30,"Termin in ≤ 30 Tagen","nächster Termin geplant"))))))</f>
        <v>kein Termin eingetragen</v>
      </c>
      <c r="R15" s="21"/>
      <c r="S15" s="20" t="s">
        <v>49</v>
      </c>
      <c r="T15" s="20"/>
    </row>
    <row r="16" customFormat="false" ht="55.5" hidden="false" customHeight="true" outlineLevel="0" collapsed="false">
      <c r="A16" s="19" t="n">
        <v>10</v>
      </c>
      <c r="B16" s="20" t="s">
        <v>94</v>
      </c>
      <c r="C16" s="23" t="s">
        <v>123</v>
      </c>
      <c r="D16" s="20" t="s">
        <v>45</v>
      </c>
      <c r="E16" s="20" t="s">
        <v>124</v>
      </c>
      <c r="F16" s="20" t="s">
        <v>125</v>
      </c>
      <c r="G16" s="20" t="s">
        <v>88</v>
      </c>
      <c r="H16" s="20" t="s">
        <v>126</v>
      </c>
      <c r="I16" s="20"/>
      <c r="J16" s="21"/>
      <c r="K16" s="21"/>
      <c r="L16" s="24"/>
      <c r="M16" s="24"/>
      <c r="N16" s="24"/>
      <c r="O16" s="24"/>
      <c r="P16" s="25" t="str">
        <f aca="false">IF(AND(N16&lt;&gt;"",N(T16)&gt;0),EDATE(N16,T16),"")</f>
        <v/>
      </c>
      <c r="Q16" s="19" t="str">
        <f aca="true">IF(C16="","",IF(J16="entfällt","entfällt",IF(AND(N(I16)&gt;0,N16&lt;&gt;"",J16&lt;&gt;"hochgeladen",TODAY()&gt;EDATE(N16,N(I16))),"Höchstalter überschritten – neu anfordern",IF(IF(O16&lt;&gt;"",O16,P16)="","kein Termin eingetragen",IF(IF(O16&lt;&gt;"",O16,P16)&lt;TODAY(),"Termin überschritten",IF(IF(O16&lt;&gt;"",O16,P16)-TODAY()&lt;=30,"Termin in ≤ 30 Tagen","nächster Termin geplant"))))))</f>
        <v>kein Termin eingetragen</v>
      </c>
      <c r="R16" s="21"/>
      <c r="S16" s="20" t="s">
        <v>49</v>
      </c>
      <c r="T16" s="20" t="n">
        <v>3</v>
      </c>
    </row>
    <row r="17" customFormat="false" ht="55.5" hidden="false" customHeight="true" outlineLevel="0" collapsed="false">
      <c r="A17" s="19" t="n">
        <v>11</v>
      </c>
      <c r="B17" s="20" t="s">
        <v>127</v>
      </c>
      <c r="C17" s="23" t="s">
        <v>128</v>
      </c>
      <c r="D17" s="20" t="s">
        <v>42</v>
      </c>
      <c r="E17" s="20" t="s">
        <v>43</v>
      </c>
      <c r="F17" s="20" t="s">
        <v>129</v>
      </c>
      <c r="G17" s="20" t="s">
        <v>43</v>
      </c>
      <c r="H17" s="20" t="s">
        <v>130</v>
      </c>
      <c r="I17" s="20"/>
      <c r="J17" s="21"/>
      <c r="K17" s="21"/>
      <c r="L17" s="24"/>
      <c r="M17" s="24"/>
      <c r="N17" s="24"/>
      <c r="O17" s="24"/>
      <c r="P17" s="25" t="str">
        <f aca="false">IF(AND(N17&lt;&gt;"",N(T17)&gt;0),EDATE(N17,T17),"")</f>
        <v/>
      </c>
      <c r="Q17" s="19" t="str">
        <f aca="true">IF(C17="","",IF(J17="entfällt","entfällt",IF(AND(N(I17)&gt;0,N17&lt;&gt;"",J17&lt;&gt;"hochgeladen",TODAY()&gt;EDATE(N17,N(I17))),"Höchstalter überschritten – neu anfordern",IF(IF(O17&lt;&gt;"",O17,P17)="","kein Termin eingetragen",IF(IF(O17&lt;&gt;"",O17,P17)&lt;TODAY(),"Termin überschritten",IF(IF(O17&lt;&gt;"",O17,P17)-TODAY()&lt;=30,"Termin in ≤ 30 Tagen","nächster Termin geplant"))))))</f>
        <v>kein Termin eingetragen</v>
      </c>
      <c r="R17" s="21" t="s">
        <v>131</v>
      </c>
      <c r="S17" s="20" t="s">
        <v>43</v>
      </c>
      <c r="T17" s="20"/>
    </row>
    <row r="18" customFormat="false" ht="55.5" hidden="false" customHeight="true" outlineLevel="0" collapsed="false">
      <c r="A18" s="19" t="n">
        <v>12</v>
      </c>
      <c r="B18" s="20" t="s">
        <v>127</v>
      </c>
      <c r="C18" s="23" t="s">
        <v>132</v>
      </c>
      <c r="D18" s="20" t="s">
        <v>45</v>
      </c>
      <c r="E18" s="20" t="s">
        <v>133</v>
      </c>
      <c r="F18" s="20" t="s">
        <v>134</v>
      </c>
      <c r="G18" s="20" t="s">
        <v>135</v>
      </c>
      <c r="H18" s="20" t="s">
        <v>136</v>
      </c>
      <c r="I18" s="20"/>
      <c r="J18" s="21"/>
      <c r="K18" s="21"/>
      <c r="L18" s="24"/>
      <c r="M18" s="24"/>
      <c r="N18" s="24"/>
      <c r="O18" s="24"/>
      <c r="P18" s="25" t="str">
        <f aca="false">IF(AND(N18&lt;&gt;"",N(T18)&gt;0),EDATE(N18,T18),"")</f>
        <v/>
      </c>
      <c r="Q18" s="19" t="str">
        <f aca="true">IF(C18="","",IF(J18="entfällt","entfällt",IF(AND(N(I18)&gt;0,N18&lt;&gt;"",J18&lt;&gt;"hochgeladen",TODAY()&gt;EDATE(N18,N(I18))),"Höchstalter überschritten – neu anfordern",IF(IF(O18&lt;&gt;"",O18,P18)="","kein Termin eingetragen",IF(IF(O18&lt;&gt;"",O18,P18)&lt;TODAY(),"Termin überschritten",IF(IF(O18&lt;&gt;"",O18,P18)-TODAY()&lt;=30,"Termin in ≤ 30 Tagen","nächster Termin geplant"))))))</f>
        <v>kein Termin eingetragen</v>
      </c>
      <c r="R18" s="21"/>
      <c r="S18" s="20" t="s">
        <v>49</v>
      </c>
      <c r="T18" s="20"/>
    </row>
    <row r="19" customFormat="false" ht="55.5" hidden="false" customHeight="true" outlineLevel="0" collapsed="false">
      <c r="A19" s="19" t="n">
        <v>13</v>
      </c>
      <c r="B19" s="20" t="s">
        <v>127</v>
      </c>
      <c r="C19" s="23" t="s">
        <v>137</v>
      </c>
      <c r="D19" s="20" t="s">
        <v>64</v>
      </c>
      <c r="E19" s="20" t="s">
        <v>133</v>
      </c>
      <c r="F19" s="20" t="s">
        <v>138</v>
      </c>
      <c r="G19" s="20" t="s">
        <v>135</v>
      </c>
      <c r="H19" s="20" t="s">
        <v>139</v>
      </c>
      <c r="I19" s="20"/>
      <c r="J19" s="21"/>
      <c r="K19" s="21"/>
      <c r="L19" s="24"/>
      <c r="M19" s="24"/>
      <c r="N19" s="24"/>
      <c r="O19" s="24"/>
      <c r="P19" s="25" t="str">
        <f aca="false">IF(AND(N19&lt;&gt;"",N(T19)&gt;0),EDATE(N19,T19),"")</f>
        <v/>
      </c>
      <c r="Q19" s="19" t="str">
        <f aca="true">IF(C19="","",IF(J19="entfällt","entfällt",IF(AND(N(I19)&gt;0,N19&lt;&gt;"",J19&lt;&gt;"hochgeladen",TODAY()&gt;EDATE(N19,N(I19))),"Höchstalter überschritten – neu anfordern",IF(IF(O19&lt;&gt;"",O19,P19)="","kein Termin eingetragen",IF(IF(O19&lt;&gt;"",O19,P19)&lt;TODAY(),"Termin überschritten",IF(IF(O19&lt;&gt;"",O19,P19)-TODAY()&lt;=30,"Termin in ≤ 30 Tagen","nächster Termin geplant"))))))</f>
        <v>kein Termin eingetragen</v>
      </c>
      <c r="R19" s="21"/>
      <c r="S19" s="20" t="s">
        <v>65</v>
      </c>
      <c r="T19" s="20"/>
    </row>
    <row r="20" customFormat="false" ht="27.75" hidden="false" customHeight="true" outlineLevel="0" collapsed="false">
      <c r="A20" s="19" t="n">
        <v>14</v>
      </c>
      <c r="B20" s="21"/>
      <c r="C20" s="21"/>
      <c r="D20" s="21"/>
      <c r="E20" s="21"/>
      <c r="F20" s="21"/>
      <c r="G20" s="21"/>
      <c r="H20" s="21"/>
      <c r="I20" s="21"/>
      <c r="J20" s="21"/>
      <c r="K20" s="21"/>
      <c r="L20" s="24"/>
      <c r="M20" s="24"/>
      <c r="N20" s="24"/>
      <c r="O20" s="24"/>
      <c r="P20" s="25" t="str">
        <f aca="false">IF(AND(N20&lt;&gt;"",N(T20)&gt;0),EDATE(N20,T20),"")</f>
        <v/>
      </c>
      <c r="Q20" s="19" t="str">
        <f aca="true">IF(C20="","",IF(J20="entfällt","entfällt",IF(AND(N(I20)&gt;0,N20&lt;&gt;"",J20&lt;&gt;"hochgeladen",TODAY()&gt;EDATE(N20,N(I20))),"Höchstalter überschritten – neu anfordern",IF(IF(O20&lt;&gt;"",O20,P20)="","kein Termin eingetragen",IF(IF(O20&lt;&gt;"",O20,P20)&lt;TODAY(),"Termin überschritten",IF(IF(O20&lt;&gt;"",O20,P20)-TODAY()&lt;=30,"Termin in ≤ 30 Tagen","nächster Termin geplant"))))))</f>
        <v/>
      </c>
      <c r="R20" s="21"/>
      <c r="S20" s="21"/>
      <c r="T20" s="21"/>
    </row>
    <row r="21" customFormat="false" ht="27.75" hidden="false" customHeight="true" outlineLevel="0" collapsed="false">
      <c r="A21" s="19" t="n">
        <v>15</v>
      </c>
      <c r="B21" s="21"/>
      <c r="C21" s="21"/>
      <c r="D21" s="21"/>
      <c r="E21" s="21"/>
      <c r="F21" s="21"/>
      <c r="G21" s="21"/>
      <c r="H21" s="21"/>
      <c r="I21" s="21"/>
      <c r="J21" s="21"/>
      <c r="K21" s="21"/>
      <c r="L21" s="24"/>
      <c r="M21" s="24"/>
      <c r="N21" s="24"/>
      <c r="O21" s="24"/>
      <c r="P21" s="25" t="str">
        <f aca="false">IF(AND(N21&lt;&gt;"",N(T21)&gt;0),EDATE(N21,T21),"")</f>
        <v/>
      </c>
      <c r="Q21" s="19" t="str">
        <f aca="true">IF(C21="","",IF(J21="entfällt","entfällt",IF(AND(N(I21)&gt;0,N21&lt;&gt;"",J21&lt;&gt;"hochgeladen",TODAY()&gt;EDATE(N21,N(I21))),"Höchstalter überschritten – neu anfordern",IF(IF(O21&lt;&gt;"",O21,P21)="","kein Termin eingetragen",IF(IF(O21&lt;&gt;"",O21,P21)&lt;TODAY(),"Termin überschritten",IF(IF(O21&lt;&gt;"",O21,P21)-TODAY()&lt;=30,"Termin in ≤ 30 Tagen","nächster Termin geplant"))))))</f>
        <v/>
      </c>
      <c r="R21" s="21"/>
      <c r="S21" s="21"/>
      <c r="T21" s="21"/>
    </row>
    <row r="22" customFormat="false" ht="27.75" hidden="false" customHeight="true" outlineLevel="0" collapsed="false">
      <c r="A22" s="19" t="n">
        <v>16</v>
      </c>
      <c r="B22" s="21"/>
      <c r="C22" s="21"/>
      <c r="D22" s="21"/>
      <c r="E22" s="21"/>
      <c r="F22" s="21"/>
      <c r="G22" s="21"/>
      <c r="H22" s="21"/>
      <c r="I22" s="21"/>
      <c r="J22" s="21"/>
      <c r="K22" s="21"/>
      <c r="L22" s="24"/>
      <c r="M22" s="24"/>
      <c r="N22" s="24"/>
      <c r="O22" s="24"/>
      <c r="P22" s="25" t="str">
        <f aca="false">IF(AND(N22&lt;&gt;"",N(T22)&gt;0),EDATE(N22,T22),"")</f>
        <v/>
      </c>
      <c r="Q22" s="19" t="str">
        <f aca="true">IF(C22="","",IF(J22="entfällt","entfällt",IF(AND(N(I22)&gt;0,N22&lt;&gt;"",J22&lt;&gt;"hochgeladen",TODAY()&gt;EDATE(N22,N(I22))),"Höchstalter überschritten – neu anfordern",IF(IF(O22&lt;&gt;"",O22,P22)="","kein Termin eingetragen",IF(IF(O22&lt;&gt;"",O22,P22)&lt;TODAY(),"Termin überschritten",IF(IF(O22&lt;&gt;"",O22,P22)-TODAY()&lt;=30,"Termin in ≤ 30 Tagen","nächster Termin geplant"))))))</f>
        <v/>
      </c>
      <c r="R22" s="21"/>
      <c r="S22" s="21"/>
      <c r="T22" s="21"/>
    </row>
    <row r="23" customFormat="false" ht="27.75" hidden="false" customHeight="true" outlineLevel="0" collapsed="false">
      <c r="A23" s="19" t="n">
        <v>17</v>
      </c>
      <c r="B23" s="21"/>
      <c r="C23" s="21"/>
      <c r="D23" s="21"/>
      <c r="E23" s="21"/>
      <c r="F23" s="21"/>
      <c r="G23" s="21"/>
      <c r="H23" s="21"/>
      <c r="I23" s="21"/>
      <c r="J23" s="21"/>
      <c r="K23" s="21"/>
      <c r="L23" s="24"/>
      <c r="M23" s="24"/>
      <c r="N23" s="24"/>
      <c r="O23" s="24"/>
      <c r="P23" s="25" t="str">
        <f aca="false">IF(AND(N23&lt;&gt;"",N(T23)&gt;0),EDATE(N23,T23),"")</f>
        <v/>
      </c>
      <c r="Q23" s="19" t="str">
        <f aca="true">IF(C23="","",IF(J23="entfällt","entfällt",IF(AND(N(I23)&gt;0,N23&lt;&gt;"",J23&lt;&gt;"hochgeladen",TODAY()&gt;EDATE(N23,N(I23))),"Höchstalter überschritten – neu anfordern",IF(IF(O23&lt;&gt;"",O23,P23)="","kein Termin eingetragen",IF(IF(O23&lt;&gt;"",O23,P23)&lt;TODAY(),"Termin überschritten",IF(IF(O23&lt;&gt;"",O23,P23)-TODAY()&lt;=30,"Termin in ≤ 30 Tagen","nächster Termin geplant"))))))</f>
        <v/>
      </c>
      <c r="R23" s="21"/>
      <c r="S23" s="21"/>
      <c r="T23" s="21"/>
    </row>
    <row r="24" customFormat="false" ht="27.75" hidden="false" customHeight="true" outlineLevel="0" collapsed="false">
      <c r="A24" s="19" t="n">
        <v>18</v>
      </c>
      <c r="B24" s="21"/>
      <c r="C24" s="21"/>
      <c r="D24" s="21"/>
      <c r="E24" s="21"/>
      <c r="F24" s="21"/>
      <c r="G24" s="21"/>
      <c r="H24" s="21"/>
      <c r="I24" s="21"/>
      <c r="J24" s="21"/>
      <c r="K24" s="21"/>
      <c r="L24" s="24"/>
      <c r="M24" s="24"/>
      <c r="N24" s="24"/>
      <c r="O24" s="24"/>
      <c r="P24" s="25" t="str">
        <f aca="false">IF(AND(N24&lt;&gt;"",N(T24)&gt;0),EDATE(N24,T24),"")</f>
        <v/>
      </c>
      <c r="Q24" s="19" t="str">
        <f aca="true">IF(C24="","",IF(J24="entfällt","entfällt",IF(AND(N(I24)&gt;0,N24&lt;&gt;"",J24&lt;&gt;"hochgeladen",TODAY()&gt;EDATE(N24,N(I24))),"Höchstalter überschritten – neu anfordern",IF(IF(O24&lt;&gt;"",O24,P24)="","kein Termin eingetragen",IF(IF(O24&lt;&gt;"",O24,P24)&lt;TODAY(),"Termin überschritten",IF(IF(O24&lt;&gt;"",O24,P24)-TODAY()&lt;=30,"Termin in ≤ 30 Tagen","nächster Termin geplant"))))))</f>
        <v/>
      </c>
      <c r="R24" s="21"/>
      <c r="S24" s="21"/>
      <c r="T24" s="21"/>
    </row>
    <row r="25" customFormat="false" ht="27.75" hidden="false" customHeight="true" outlineLevel="0" collapsed="false">
      <c r="A25" s="19" t="n">
        <v>19</v>
      </c>
      <c r="B25" s="21"/>
      <c r="C25" s="21"/>
      <c r="D25" s="21"/>
      <c r="E25" s="21"/>
      <c r="F25" s="21"/>
      <c r="G25" s="21"/>
      <c r="H25" s="21"/>
      <c r="I25" s="21"/>
      <c r="J25" s="21"/>
      <c r="K25" s="21"/>
      <c r="L25" s="24"/>
      <c r="M25" s="24"/>
      <c r="N25" s="24"/>
      <c r="O25" s="24"/>
      <c r="P25" s="25" t="str">
        <f aca="false">IF(AND(N25&lt;&gt;"",N(T25)&gt;0),EDATE(N25,T25),"")</f>
        <v/>
      </c>
      <c r="Q25" s="19" t="str">
        <f aca="true">IF(C25="","",IF(J25="entfällt","entfällt",IF(AND(N(I25)&gt;0,N25&lt;&gt;"",J25&lt;&gt;"hochgeladen",TODAY()&gt;EDATE(N25,N(I25))),"Höchstalter überschritten – neu anfordern",IF(IF(O25&lt;&gt;"",O25,P25)="","kein Termin eingetragen",IF(IF(O25&lt;&gt;"",O25,P25)&lt;TODAY(),"Termin überschritten",IF(IF(O25&lt;&gt;"",O25,P25)-TODAY()&lt;=30,"Termin in ≤ 30 Tagen","nächster Termin geplant"))))))</f>
        <v/>
      </c>
      <c r="R25" s="21"/>
      <c r="S25" s="21"/>
      <c r="T25" s="21"/>
    </row>
    <row r="26" customFormat="false" ht="27.75" hidden="false" customHeight="true" outlineLevel="0" collapsed="false">
      <c r="A26" s="19" t="n">
        <v>20</v>
      </c>
      <c r="B26" s="21"/>
      <c r="C26" s="21"/>
      <c r="D26" s="21"/>
      <c r="E26" s="21"/>
      <c r="F26" s="21"/>
      <c r="G26" s="21"/>
      <c r="H26" s="21"/>
      <c r="I26" s="21"/>
      <c r="J26" s="21"/>
      <c r="K26" s="21"/>
      <c r="L26" s="24"/>
      <c r="M26" s="24"/>
      <c r="N26" s="24"/>
      <c r="O26" s="24"/>
      <c r="P26" s="25" t="str">
        <f aca="false">IF(AND(N26&lt;&gt;"",N(T26)&gt;0),EDATE(N26,T26),"")</f>
        <v/>
      </c>
      <c r="Q26" s="19" t="str">
        <f aca="true">IF(C26="","",IF(J26="entfällt","entfällt",IF(AND(N(I26)&gt;0,N26&lt;&gt;"",J26&lt;&gt;"hochgeladen",TODAY()&gt;EDATE(N26,N(I26))),"Höchstalter überschritten – neu anfordern",IF(IF(O26&lt;&gt;"",O26,P26)="","kein Termin eingetragen",IF(IF(O26&lt;&gt;"",O26,P26)&lt;TODAY(),"Termin überschritten",IF(IF(O26&lt;&gt;"",O26,P26)-TODAY()&lt;=30,"Termin in ≤ 30 Tagen","nächster Termin geplant"))))))</f>
        <v/>
      </c>
      <c r="R26" s="21"/>
      <c r="S26" s="21"/>
      <c r="T26" s="21"/>
    </row>
    <row r="27" customFormat="false" ht="27.75" hidden="false" customHeight="true" outlineLevel="0" collapsed="false">
      <c r="A27" s="19" t="n">
        <v>21</v>
      </c>
      <c r="B27" s="21"/>
      <c r="C27" s="21"/>
      <c r="D27" s="21"/>
      <c r="E27" s="21"/>
      <c r="F27" s="21"/>
      <c r="G27" s="21"/>
      <c r="H27" s="21"/>
      <c r="I27" s="21"/>
      <c r="J27" s="21"/>
      <c r="K27" s="21"/>
      <c r="L27" s="24"/>
      <c r="M27" s="24"/>
      <c r="N27" s="24"/>
      <c r="O27" s="24"/>
      <c r="P27" s="25" t="str">
        <f aca="false">IF(AND(N27&lt;&gt;"",N(T27)&gt;0),EDATE(N27,T27),"")</f>
        <v/>
      </c>
      <c r="Q27" s="19" t="str">
        <f aca="true">IF(C27="","",IF(J27="entfällt","entfällt",IF(AND(N(I27)&gt;0,N27&lt;&gt;"",J27&lt;&gt;"hochgeladen",TODAY()&gt;EDATE(N27,N(I27))),"Höchstalter überschritten – neu anfordern",IF(IF(O27&lt;&gt;"",O27,P27)="","kein Termin eingetragen",IF(IF(O27&lt;&gt;"",O27,P27)&lt;TODAY(),"Termin überschritten",IF(IF(O27&lt;&gt;"",O27,P27)-TODAY()&lt;=30,"Termin in ≤ 30 Tagen","nächster Termin geplant"))))))</f>
        <v/>
      </c>
      <c r="R27" s="21"/>
      <c r="S27" s="21"/>
      <c r="T27" s="21"/>
    </row>
    <row r="28" customFormat="false" ht="27.75" hidden="false" customHeight="true" outlineLevel="0" collapsed="false">
      <c r="A28" s="19" t="n">
        <v>22</v>
      </c>
      <c r="B28" s="21"/>
      <c r="C28" s="21"/>
      <c r="D28" s="21"/>
      <c r="E28" s="21"/>
      <c r="F28" s="21"/>
      <c r="G28" s="21"/>
      <c r="H28" s="21"/>
      <c r="I28" s="21"/>
      <c r="J28" s="21"/>
      <c r="K28" s="21"/>
      <c r="L28" s="24"/>
      <c r="M28" s="24"/>
      <c r="N28" s="24"/>
      <c r="O28" s="24"/>
      <c r="P28" s="25" t="str">
        <f aca="false">IF(AND(N28&lt;&gt;"",N(T28)&gt;0),EDATE(N28,T28),"")</f>
        <v/>
      </c>
      <c r="Q28" s="19" t="str">
        <f aca="true">IF(C28="","",IF(J28="entfällt","entfällt",IF(AND(N(I28)&gt;0,N28&lt;&gt;"",J28&lt;&gt;"hochgeladen",TODAY()&gt;EDATE(N28,N(I28))),"Höchstalter überschritten – neu anfordern",IF(IF(O28&lt;&gt;"",O28,P28)="","kein Termin eingetragen",IF(IF(O28&lt;&gt;"",O28,P28)&lt;TODAY(),"Termin überschritten",IF(IF(O28&lt;&gt;"",O28,P28)-TODAY()&lt;=30,"Termin in ≤ 30 Tagen","nächster Termin geplant"))))))</f>
        <v/>
      </c>
      <c r="R28" s="21"/>
      <c r="S28" s="21"/>
      <c r="T28" s="21"/>
    </row>
    <row r="29" customFormat="false" ht="27.75" hidden="false" customHeight="true" outlineLevel="0" collapsed="false">
      <c r="A29" s="19" t="n">
        <v>23</v>
      </c>
      <c r="B29" s="21"/>
      <c r="C29" s="21"/>
      <c r="D29" s="21"/>
      <c r="E29" s="21"/>
      <c r="F29" s="21"/>
      <c r="G29" s="21"/>
      <c r="H29" s="21"/>
      <c r="I29" s="21"/>
      <c r="J29" s="21"/>
      <c r="K29" s="21"/>
      <c r="L29" s="24"/>
      <c r="M29" s="24"/>
      <c r="N29" s="24"/>
      <c r="O29" s="24"/>
      <c r="P29" s="25" t="str">
        <f aca="false">IF(AND(N29&lt;&gt;"",N(T29)&gt;0),EDATE(N29,T29),"")</f>
        <v/>
      </c>
      <c r="Q29" s="19" t="str">
        <f aca="true">IF(C29="","",IF(J29="entfällt","entfällt",IF(AND(N(I29)&gt;0,N29&lt;&gt;"",J29&lt;&gt;"hochgeladen",TODAY()&gt;EDATE(N29,N(I29))),"Höchstalter überschritten – neu anfordern",IF(IF(O29&lt;&gt;"",O29,P29)="","kein Termin eingetragen",IF(IF(O29&lt;&gt;"",O29,P29)&lt;TODAY(),"Termin überschritten",IF(IF(O29&lt;&gt;"",O29,P29)-TODAY()&lt;=30,"Termin in ≤ 30 Tagen","nächster Termin geplant"))))))</f>
        <v/>
      </c>
      <c r="R29" s="21"/>
      <c r="S29" s="21"/>
      <c r="T29" s="21"/>
    </row>
    <row r="30" customFormat="false" ht="27.75" hidden="false" customHeight="true" outlineLevel="0" collapsed="false">
      <c r="A30" s="19" t="n">
        <v>24</v>
      </c>
      <c r="B30" s="21"/>
      <c r="C30" s="21"/>
      <c r="D30" s="21"/>
      <c r="E30" s="21"/>
      <c r="F30" s="21"/>
      <c r="G30" s="21"/>
      <c r="H30" s="21"/>
      <c r="I30" s="21"/>
      <c r="J30" s="21"/>
      <c r="K30" s="21"/>
      <c r="L30" s="24"/>
      <c r="M30" s="24"/>
      <c r="N30" s="24"/>
      <c r="O30" s="24"/>
      <c r="P30" s="25" t="str">
        <f aca="false">IF(AND(N30&lt;&gt;"",N(T30)&gt;0),EDATE(N30,T30),"")</f>
        <v/>
      </c>
      <c r="Q30" s="19" t="str">
        <f aca="true">IF(C30="","",IF(J30="entfällt","entfällt",IF(AND(N(I30)&gt;0,N30&lt;&gt;"",J30&lt;&gt;"hochgeladen",TODAY()&gt;EDATE(N30,N(I30))),"Höchstalter überschritten – neu anfordern",IF(IF(O30&lt;&gt;"",O30,P30)="","kein Termin eingetragen",IF(IF(O30&lt;&gt;"",O30,P30)&lt;TODAY(),"Termin überschritten",IF(IF(O30&lt;&gt;"",O30,P30)-TODAY()&lt;=30,"Termin in ≤ 30 Tagen","nächster Termin geplant"))))))</f>
        <v/>
      </c>
      <c r="R30" s="21"/>
      <c r="S30" s="21"/>
      <c r="T30" s="21"/>
    </row>
    <row r="31" customFormat="false" ht="27.75" hidden="false" customHeight="true" outlineLevel="0" collapsed="false">
      <c r="A31" s="19" t="n">
        <v>25</v>
      </c>
      <c r="B31" s="21"/>
      <c r="C31" s="21"/>
      <c r="D31" s="21"/>
      <c r="E31" s="21"/>
      <c r="F31" s="21"/>
      <c r="G31" s="21"/>
      <c r="H31" s="21"/>
      <c r="I31" s="21"/>
      <c r="J31" s="21"/>
      <c r="K31" s="21"/>
      <c r="L31" s="24"/>
      <c r="M31" s="24"/>
      <c r="N31" s="24"/>
      <c r="O31" s="24"/>
      <c r="P31" s="25" t="str">
        <f aca="false">IF(AND(N31&lt;&gt;"",N(T31)&gt;0),EDATE(N31,T31),"")</f>
        <v/>
      </c>
      <c r="Q31" s="19" t="str">
        <f aca="true">IF(C31="","",IF(J31="entfällt","entfällt",IF(AND(N(I31)&gt;0,N31&lt;&gt;"",J31&lt;&gt;"hochgeladen",TODAY()&gt;EDATE(N31,N(I31))),"Höchstalter überschritten – neu anfordern",IF(IF(O31&lt;&gt;"",O31,P31)="","kein Termin eingetragen",IF(IF(O31&lt;&gt;"",O31,P31)&lt;TODAY(),"Termin überschritten",IF(IF(O31&lt;&gt;"",O31,P31)-TODAY()&lt;=30,"Termin in ≤ 30 Tagen","nächster Termin geplant"))))))</f>
        <v/>
      </c>
      <c r="R31" s="21"/>
      <c r="S31" s="21"/>
      <c r="T31" s="21"/>
    </row>
  </sheetData>
  <autoFilter ref="A6:T31"/>
  <mergeCells count="1">
    <mergeCell ref="A5:T5"/>
  </mergeCells>
  <conditionalFormatting sqref="Q7:Q31">
    <cfRule type="expression" priority="2" aboveAverage="0" equalAverage="0" bottom="0" percent="0" rank="0" text="" dxfId="8">
      <formula>Q7="Termin überschritten"</formula>
    </cfRule>
    <cfRule type="expression" priority="3" aboveAverage="0" equalAverage="0" bottom="0" percent="0" rank="0" text="" dxfId="8">
      <formula>Q7="Höchstalter überschritten – neu anfordern"</formula>
    </cfRule>
    <cfRule type="expression" priority="4" aboveAverage="0" equalAverage="0" bottom="0" percent="0" rank="0" text="" dxfId="9">
      <formula>Q7="Termin in ≤ 30 Tagen"</formula>
    </cfRule>
    <cfRule type="expression" priority="5" aboveAverage="0" equalAverage="0" bottom="0" percent="0" rank="0" text="" dxfId="10">
      <formula>OR(Q7="entfällt",Q7="kein Termin eingetragen")</formula>
    </cfRule>
  </conditionalFormatting>
  <conditionalFormatting sqref="J7:J31">
    <cfRule type="expression" priority="6" aboveAverage="0" equalAverage="0" bottom="0" percent="0" rank="0" text="" dxfId="9">
      <formula>J7="Rückfrage PQ-Stelle"</formula>
    </cfRule>
  </conditionalFormatting>
  <conditionalFormatting sqref="M7:M31">
    <cfRule type="expression" priority="7" aboveAverage="0" equalAverage="0" bottom="0" percent="0" rank="0" text="" dxfId="11">
      <formula>AND(M7&lt;&gt;"",L7&lt;&gt;"",M7&lt;L7)</formula>
    </cfRule>
  </conditionalFormatting>
  <dataValidations count="7">
    <dataValidation allowBlank="true" error="Bitte einen Wert aus der Liste wählen." errorStyle="stop" errorTitle="Ungültiger Wert" operator="between" promptTitle="Bitte auswählen" showDropDown="false" showErrorMessage="true" showInputMessage="false" sqref="J7:J31" type="list">
      <formula1>"offen,angefordert,liegt vor,hochgeladen,Rückfrage PQ-Stelle,entfällt"</formula1>
      <formula2>0</formula2>
    </dataValidation>
    <dataValidation allowBlank="true" error="Bitte einen Wert aus der Liste wählen." errorStyle="stop" errorTitle="Ungültiger Wert" operator="between" promptTitle="Bitte auswählen" showDropDown="false" showErrorMessage="true" showInputMessage="false" sqref="B20:B31" type="list">
      <formula1>"Bescheinigung,Eigenerklärung,Unternehmensangabe,Organisatorische Aufgabe"</formula1>
      <formula2>0</formula2>
    </dataValidation>
    <dataValidation allowBlank="true" error="Bitte einen Wert aus der Liste wählen." errorStyle="stop" errorTitle="Ungültiger Wert" operator="between" promptTitle="Bitte auswählen" showDropDown="false" showErrorMessage="true" showInputMessage="false" sqref="D20:D31" type="list">
      <formula1>"1 · Allgemeine Voraussetzung,2 · Je nach Behörde (Praxisbeispiel),3 · PQ-Stelle (ZertBau),4 · Auftraggeber (zusätzlich),5 · TQS-Empfehlung (organisatorisch)"</formula1>
      <formula2>0</formula2>
    </dataValidation>
    <dataValidation allowBlank="true" error="Bitte ein Datum im Format TT.MM.JJJJ eingeben oder das Feld leer lassen." errorStyle="stop" errorTitle="Datum erwartet" operator="greaterThan" showDropDown="false" showErrorMessage="true" showInputMessage="false" sqref="L7:L31" type="date">
      <formula1>DATE(2000,1,1)</formula1>
      <formula2>0</formula2>
    </dataValidation>
    <dataValidation allowBlank="true" error="Bitte ein Datum im Format TT.MM.JJJJ eingeben oder das Feld leer lassen." errorStyle="stop" errorTitle="Datum erwartet" operator="greaterThan" showDropDown="false" showErrorMessage="true" showInputMessage="false" sqref="M7:M31" type="date">
      <formula1>DATE(2000,1,1)</formula1>
      <formula2>0</formula2>
    </dataValidation>
    <dataValidation allowBlank="true" error="Bitte ein Datum im Format TT.MM.JJJJ eingeben oder das Feld leer lassen." errorStyle="stop" errorTitle="Datum erwartet" operator="greaterThan" showDropDown="false" showErrorMessage="true" showInputMessage="false" sqref="N7:N31" type="date">
      <formula1>DATE(2000,1,1)</formula1>
      <formula2>0</formula2>
    </dataValidation>
    <dataValidation allowBlank="true" error="Bitte ein Datum im Format TT.MM.JJJJ eingeben oder das Feld leer lassen." errorStyle="stop" errorTitle="Datum erwartet" operator="greaterThan" showDropDown="false" showErrorMessage="true" showInputMessage="false" sqref="O7:O31" type="date">
      <formula1>DATE(2000,1,1)</formula1>
      <formula2>0</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&amp;LTQS – Transport Qualification Services · tqs-logistik.de&amp;RSeite &amp;P / &amp;N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3" min="3" style="0" width="20"/>
    <col collapsed="false" customWidth="true" hidden="false" outlineLevel="0" max="5" min="4" style="0" width="13"/>
    <col collapsed="false" customWidth="true" hidden="false" outlineLevel="0" max="7" min="6" style="0" width="15"/>
    <col collapsed="false" customWidth="true" hidden="false" outlineLevel="0" max="8" min="8" style="0" width="16"/>
    <col collapsed="false" customWidth="true" hidden="false" outlineLevel="0" max="11" min="9" style="0" width="15"/>
    <col collapsed="false" customWidth="true" hidden="false" outlineLevel="0" max="12" min="12" style="0" width="28"/>
    <col collapsed="false" customWidth="true" hidden="false" outlineLevel="0" max="13" min="13" style="0" width="15"/>
    <col collapsed="false" customWidth="true" hidden="false" outlineLevel="0" max="15" min="14" style="0" width="32"/>
  </cols>
  <sheetData>
    <row r="1" customFormat="false" ht="30" hidden="false" customHeight="true" outlineLevel="0" collapsed="false">
      <c r="A1" s="1"/>
      <c r="B1" s="1"/>
      <c r="C1" s="1"/>
      <c r="D1" s="1"/>
      <c r="E1" s="1"/>
      <c r="F1" s="1"/>
      <c r="G1" s="1"/>
      <c r="H1" s="1"/>
      <c r="I1" s="1"/>
      <c r="J1" s="1"/>
      <c r="K1" s="1"/>
      <c r="L1" s="1"/>
      <c r="M1" s="1"/>
      <c r="N1" s="1"/>
      <c r="O1" s="1"/>
    </row>
    <row r="2" customFormat="false" ht="21.75" hidden="false" customHeight="true" outlineLevel="0" collapsed="false">
      <c r="A2" s="2" t="s">
        <v>140</v>
      </c>
      <c r="B2" s="1"/>
      <c r="C2" s="1"/>
      <c r="D2" s="1"/>
      <c r="E2" s="1"/>
      <c r="F2" s="1"/>
      <c r="G2" s="1"/>
      <c r="H2" s="1"/>
      <c r="I2" s="1"/>
      <c r="J2" s="1"/>
      <c r="K2" s="1"/>
      <c r="L2" s="1"/>
      <c r="M2" s="1"/>
      <c r="N2" s="1"/>
      <c r="O2" s="1"/>
    </row>
    <row r="3" customFormat="false" ht="16.5" hidden="false" customHeight="true" outlineLevel="0" collapsed="false">
      <c r="A3" s="3" t="s">
        <v>1</v>
      </c>
      <c r="B3" s="1"/>
      <c r="C3" s="1"/>
      <c r="D3" s="1"/>
      <c r="E3" s="1"/>
      <c r="F3" s="1"/>
      <c r="G3" s="1"/>
      <c r="H3" s="1"/>
      <c r="I3" s="1"/>
      <c r="J3" s="1"/>
      <c r="K3" s="1"/>
      <c r="L3" s="1"/>
      <c r="M3" s="1"/>
      <c r="N3" s="1"/>
      <c r="O3" s="1"/>
    </row>
    <row r="4" customFormat="false" ht="6" hidden="false" customHeight="true" outlineLevel="0" collapsed="false">
      <c r="A4" s="4"/>
      <c r="B4" s="4"/>
      <c r="C4" s="4"/>
      <c r="D4" s="4"/>
      <c r="E4" s="4"/>
      <c r="F4" s="4"/>
      <c r="G4" s="4"/>
      <c r="H4" s="4"/>
      <c r="I4" s="4"/>
      <c r="J4" s="4"/>
      <c r="K4" s="4"/>
      <c r="L4" s="4"/>
      <c r="M4" s="4"/>
      <c r="N4" s="4"/>
      <c r="O4" s="4"/>
    </row>
    <row r="5" customFormat="false" ht="27.75" hidden="false" customHeight="true" outlineLevel="0" collapsed="false">
      <c r="A5" s="26" t="s">
        <v>141</v>
      </c>
      <c r="B5" s="26"/>
      <c r="C5" s="26"/>
      <c r="D5" s="26"/>
      <c r="E5" s="26"/>
      <c r="F5" s="26"/>
      <c r="G5" s="26"/>
      <c r="H5" s="26"/>
      <c r="I5" s="26"/>
      <c r="J5" s="26"/>
      <c r="K5" s="26"/>
      <c r="L5" s="26"/>
      <c r="M5" s="26"/>
      <c r="N5" s="26"/>
      <c r="O5" s="26"/>
    </row>
    <row r="6" customFormat="false" ht="42" hidden="false" customHeight="true" outlineLevel="0" collapsed="false">
      <c r="A6" s="18" t="s">
        <v>32</v>
      </c>
      <c r="B6" s="18" t="s">
        <v>142</v>
      </c>
      <c r="C6" s="18" t="s">
        <v>143</v>
      </c>
      <c r="D6" s="18" t="s">
        <v>144</v>
      </c>
      <c r="E6" s="18" t="s">
        <v>145</v>
      </c>
      <c r="F6" s="18" t="s">
        <v>146</v>
      </c>
      <c r="G6" s="18" t="s">
        <v>147</v>
      </c>
      <c r="H6" s="18" t="s">
        <v>148</v>
      </c>
      <c r="I6" s="18" t="s">
        <v>149</v>
      </c>
      <c r="J6" s="18" t="s">
        <v>150</v>
      </c>
      <c r="K6" s="18" t="s">
        <v>151</v>
      </c>
      <c r="L6" s="18" t="s">
        <v>152</v>
      </c>
      <c r="M6" s="18" t="s">
        <v>153</v>
      </c>
      <c r="N6" s="18" t="s">
        <v>154</v>
      </c>
      <c r="O6" s="18" t="s">
        <v>82</v>
      </c>
    </row>
    <row r="7" customFormat="false" ht="25.5" hidden="false" customHeight="true" outlineLevel="0" collapsed="false">
      <c r="A7" s="19" t="n">
        <v>1</v>
      </c>
      <c r="B7" s="21"/>
      <c r="C7" s="21"/>
      <c r="D7" s="21"/>
      <c r="E7" s="24"/>
      <c r="F7" s="21"/>
      <c r="G7" s="24"/>
      <c r="H7" s="25" t="str">
        <f aca="false">IF(G7="","",EDATE(G7,3))</f>
        <v/>
      </c>
      <c r="I7" s="24"/>
      <c r="J7" s="24"/>
      <c r="K7" s="24"/>
      <c r="L7" s="21"/>
      <c r="M7" s="24"/>
      <c r="N7" s="19" t="str">
        <f aca="true">IF(B7="","",IF(AND(D7&lt;&gt;"ja",OR(G7="",I7="",J7="",K7="")),"Nachweise unvollständig dokumentiert – prüfen",IF(MIN(IF(H7="",DATE(9999,1,1),H7),IF(I7="",DATE(9999,1,1),I7),IF(M7="",DATE(9999,1,1),M7))=DATE(9999,1,1),"kein Termin eingetragen",IF(MIN(IF(H7="",DATE(9999,1,1),H7),IF(I7="",DATE(9999,1,1),I7),IF(M7="",DATE(9999,1,1),M7))&lt;TODAY(),"Termin überschritten",IF(MIN(IF(H7="",DATE(9999,1,1),H7),IF(I7="",DATE(9999,1,1),I7),IF(M7="",DATE(9999,1,1),M7))-TODAY()&lt;=30,"Termin in ≤ 30 Tagen","nächster Termin geplant")))))</f>
        <v/>
      </c>
      <c r="O7" s="21"/>
    </row>
    <row r="8" customFormat="false" ht="25.5" hidden="false" customHeight="true" outlineLevel="0" collapsed="false">
      <c r="A8" s="19" t="n">
        <v>2</v>
      </c>
      <c r="B8" s="21"/>
      <c r="C8" s="21"/>
      <c r="D8" s="21"/>
      <c r="E8" s="24"/>
      <c r="F8" s="21"/>
      <c r="G8" s="24"/>
      <c r="H8" s="25" t="str">
        <f aca="false">IF(G8="","",EDATE(G8,3))</f>
        <v/>
      </c>
      <c r="I8" s="24"/>
      <c r="J8" s="24"/>
      <c r="K8" s="24"/>
      <c r="L8" s="21"/>
      <c r="M8" s="24"/>
      <c r="N8" s="19" t="str">
        <f aca="true">IF(B8="","",IF(AND(D8&lt;&gt;"ja",OR(G8="",I8="",J8="",K8="")),"Nachweise unvollständig dokumentiert – prüfen",IF(MIN(IF(H8="",DATE(9999,1,1),H8),IF(I8="",DATE(9999,1,1),I8),IF(M8="",DATE(9999,1,1),M8))=DATE(9999,1,1),"kein Termin eingetragen",IF(MIN(IF(H8="",DATE(9999,1,1),H8),IF(I8="",DATE(9999,1,1),I8),IF(M8="",DATE(9999,1,1),M8))&lt;TODAY(),"Termin überschritten",IF(MIN(IF(H8="",DATE(9999,1,1),H8),IF(I8="",DATE(9999,1,1),I8),IF(M8="",DATE(9999,1,1),M8))-TODAY()&lt;=30,"Termin in ≤ 30 Tagen","nächster Termin geplant")))))</f>
        <v/>
      </c>
      <c r="O8" s="21"/>
    </row>
    <row r="9" customFormat="false" ht="25.5" hidden="false" customHeight="true" outlineLevel="0" collapsed="false">
      <c r="A9" s="19" t="n">
        <v>3</v>
      </c>
      <c r="B9" s="21"/>
      <c r="C9" s="21"/>
      <c r="D9" s="21"/>
      <c r="E9" s="24"/>
      <c r="F9" s="21"/>
      <c r="G9" s="24"/>
      <c r="H9" s="25" t="str">
        <f aca="false">IF(G9="","",EDATE(G9,3))</f>
        <v/>
      </c>
      <c r="I9" s="24"/>
      <c r="J9" s="24"/>
      <c r="K9" s="24"/>
      <c r="L9" s="21"/>
      <c r="M9" s="24"/>
      <c r="N9" s="19" t="str">
        <f aca="true">IF(B9="","",IF(AND(D9&lt;&gt;"ja",OR(G9="",I9="",J9="",K9="")),"Nachweise unvollständig dokumentiert – prüfen",IF(MIN(IF(H9="",DATE(9999,1,1),H9),IF(I9="",DATE(9999,1,1),I9),IF(M9="",DATE(9999,1,1),M9))=DATE(9999,1,1),"kein Termin eingetragen",IF(MIN(IF(H9="",DATE(9999,1,1),H9),IF(I9="",DATE(9999,1,1),I9),IF(M9="",DATE(9999,1,1),M9))&lt;TODAY(),"Termin überschritten",IF(MIN(IF(H9="",DATE(9999,1,1),H9),IF(I9="",DATE(9999,1,1),I9),IF(M9="",DATE(9999,1,1),M9))-TODAY()&lt;=30,"Termin in ≤ 30 Tagen","nächster Termin geplant")))))</f>
        <v/>
      </c>
      <c r="O9" s="21"/>
    </row>
    <row r="10" customFormat="false" ht="25.5" hidden="false" customHeight="true" outlineLevel="0" collapsed="false">
      <c r="A10" s="19" t="n">
        <v>4</v>
      </c>
      <c r="B10" s="21"/>
      <c r="C10" s="21"/>
      <c r="D10" s="21"/>
      <c r="E10" s="24"/>
      <c r="F10" s="21"/>
      <c r="G10" s="24"/>
      <c r="H10" s="25" t="str">
        <f aca="false">IF(G10="","",EDATE(G10,3))</f>
        <v/>
      </c>
      <c r="I10" s="24"/>
      <c r="J10" s="24"/>
      <c r="K10" s="24"/>
      <c r="L10" s="21"/>
      <c r="M10" s="24"/>
      <c r="N10" s="19" t="str">
        <f aca="true">IF(B10="","",IF(AND(D10&lt;&gt;"ja",OR(G10="",I10="",J10="",K10="")),"Nachweise unvollständig dokumentiert – prüfen",IF(MIN(IF(H10="",DATE(9999,1,1),H10),IF(I10="",DATE(9999,1,1),I10),IF(M10="",DATE(9999,1,1),M10))=DATE(9999,1,1),"kein Termin eingetragen",IF(MIN(IF(H10="",DATE(9999,1,1),H10),IF(I10="",DATE(9999,1,1),I10),IF(M10="",DATE(9999,1,1),M10))&lt;TODAY(),"Termin überschritten",IF(MIN(IF(H10="",DATE(9999,1,1),H10),IF(I10="",DATE(9999,1,1),I10),IF(M10="",DATE(9999,1,1),M10))-TODAY()&lt;=30,"Termin in ≤ 30 Tagen","nächster Termin geplant")))))</f>
        <v/>
      </c>
      <c r="O10" s="21"/>
    </row>
    <row r="11" customFormat="false" ht="25.5" hidden="false" customHeight="true" outlineLevel="0" collapsed="false">
      <c r="A11" s="19" t="n">
        <v>5</v>
      </c>
      <c r="B11" s="21"/>
      <c r="C11" s="21"/>
      <c r="D11" s="21"/>
      <c r="E11" s="24"/>
      <c r="F11" s="21"/>
      <c r="G11" s="24"/>
      <c r="H11" s="25" t="str">
        <f aca="false">IF(G11="","",EDATE(G11,3))</f>
        <v/>
      </c>
      <c r="I11" s="24"/>
      <c r="J11" s="24"/>
      <c r="K11" s="24"/>
      <c r="L11" s="21"/>
      <c r="M11" s="24"/>
      <c r="N11" s="19" t="str">
        <f aca="true">IF(B11="","",IF(AND(D11&lt;&gt;"ja",OR(G11="",I11="",J11="",K11="")),"Nachweise unvollständig dokumentiert – prüfen",IF(MIN(IF(H11="",DATE(9999,1,1),H11),IF(I11="",DATE(9999,1,1),I11),IF(M11="",DATE(9999,1,1),M11))=DATE(9999,1,1),"kein Termin eingetragen",IF(MIN(IF(H11="",DATE(9999,1,1),H11),IF(I11="",DATE(9999,1,1),I11),IF(M11="",DATE(9999,1,1),M11))&lt;TODAY(),"Termin überschritten",IF(MIN(IF(H11="",DATE(9999,1,1),H11),IF(I11="",DATE(9999,1,1),I11),IF(M11="",DATE(9999,1,1),M11))-TODAY()&lt;=30,"Termin in ≤ 30 Tagen","nächster Termin geplant")))))</f>
        <v/>
      </c>
      <c r="O11" s="21"/>
    </row>
    <row r="12" customFormat="false" ht="25.5" hidden="false" customHeight="true" outlineLevel="0" collapsed="false">
      <c r="A12" s="19" t="n">
        <v>6</v>
      </c>
      <c r="B12" s="21"/>
      <c r="C12" s="21"/>
      <c r="D12" s="21"/>
      <c r="E12" s="24"/>
      <c r="F12" s="21"/>
      <c r="G12" s="24"/>
      <c r="H12" s="25" t="str">
        <f aca="false">IF(G12="","",EDATE(G12,3))</f>
        <v/>
      </c>
      <c r="I12" s="24"/>
      <c r="J12" s="24"/>
      <c r="K12" s="24"/>
      <c r="L12" s="21"/>
      <c r="M12" s="24"/>
      <c r="N12" s="19" t="str">
        <f aca="true">IF(B12="","",IF(AND(D12&lt;&gt;"ja",OR(G12="",I12="",J12="",K12="")),"Nachweise unvollständig dokumentiert – prüfen",IF(MIN(IF(H12="",DATE(9999,1,1),H12),IF(I12="",DATE(9999,1,1),I12),IF(M12="",DATE(9999,1,1),M12))=DATE(9999,1,1),"kein Termin eingetragen",IF(MIN(IF(H12="",DATE(9999,1,1),H12),IF(I12="",DATE(9999,1,1),I12),IF(M12="",DATE(9999,1,1),M12))&lt;TODAY(),"Termin überschritten",IF(MIN(IF(H12="",DATE(9999,1,1),H12),IF(I12="",DATE(9999,1,1),I12),IF(M12="",DATE(9999,1,1),M12))-TODAY()&lt;=30,"Termin in ≤ 30 Tagen","nächster Termin geplant")))))</f>
        <v/>
      </c>
      <c r="O12" s="21"/>
    </row>
    <row r="13" customFormat="false" ht="25.5" hidden="false" customHeight="true" outlineLevel="0" collapsed="false">
      <c r="A13" s="19" t="n">
        <v>7</v>
      </c>
      <c r="B13" s="21"/>
      <c r="C13" s="21"/>
      <c r="D13" s="21"/>
      <c r="E13" s="24"/>
      <c r="F13" s="21"/>
      <c r="G13" s="24"/>
      <c r="H13" s="25" t="str">
        <f aca="false">IF(G13="","",EDATE(G13,3))</f>
        <v/>
      </c>
      <c r="I13" s="24"/>
      <c r="J13" s="24"/>
      <c r="K13" s="24"/>
      <c r="L13" s="21"/>
      <c r="M13" s="24"/>
      <c r="N13" s="19" t="str">
        <f aca="true">IF(B13="","",IF(AND(D13&lt;&gt;"ja",OR(G13="",I13="",J13="",K13="")),"Nachweise unvollständig dokumentiert – prüfen",IF(MIN(IF(H13="",DATE(9999,1,1),H13),IF(I13="",DATE(9999,1,1),I13),IF(M13="",DATE(9999,1,1),M13))=DATE(9999,1,1),"kein Termin eingetragen",IF(MIN(IF(H13="",DATE(9999,1,1),H13),IF(I13="",DATE(9999,1,1),I13),IF(M13="",DATE(9999,1,1),M13))&lt;TODAY(),"Termin überschritten",IF(MIN(IF(H13="",DATE(9999,1,1),H13),IF(I13="",DATE(9999,1,1),I13),IF(M13="",DATE(9999,1,1),M13))-TODAY()&lt;=30,"Termin in ≤ 30 Tagen","nächster Termin geplant")))))</f>
        <v/>
      </c>
      <c r="O13" s="21"/>
    </row>
    <row r="14" customFormat="false" ht="25.5" hidden="false" customHeight="true" outlineLevel="0" collapsed="false">
      <c r="A14" s="19" t="n">
        <v>8</v>
      </c>
      <c r="B14" s="21"/>
      <c r="C14" s="21"/>
      <c r="D14" s="21"/>
      <c r="E14" s="24"/>
      <c r="F14" s="21"/>
      <c r="G14" s="24"/>
      <c r="H14" s="25" t="str">
        <f aca="false">IF(G14="","",EDATE(G14,3))</f>
        <v/>
      </c>
      <c r="I14" s="24"/>
      <c r="J14" s="24"/>
      <c r="K14" s="24"/>
      <c r="L14" s="21"/>
      <c r="M14" s="24"/>
      <c r="N14" s="19" t="str">
        <f aca="true">IF(B14="","",IF(AND(D14&lt;&gt;"ja",OR(G14="",I14="",J14="",K14="")),"Nachweise unvollständig dokumentiert – prüfen",IF(MIN(IF(H14="",DATE(9999,1,1),H14),IF(I14="",DATE(9999,1,1),I14),IF(M14="",DATE(9999,1,1),M14))=DATE(9999,1,1),"kein Termin eingetragen",IF(MIN(IF(H14="",DATE(9999,1,1),H14),IF(I14="",DATE(9999,1,1),I14),IF(M14="",DATE(9999,1,1),M14))&lt;TODAY(),"Termin überschritten",IF(MIN(IF(H14="",DATE(9999,1,1),H14),IF(I14="",DATE(9999,1,1),I14),IF(M14="",DATE(9999,1,1),M14))-TODAY()&lt;=30,"Termin in ≤ 30 Tagen","nächster Termin geplant")))))</f>
        <v/>
      </c>
      <c r="O14" s="21"/>
    </row>
    <row r="15" customFormat="false" ht="25.5" hidden="false" customHeight="true" outlineLevel="0" collapsed="false">
      <c r="A15" s="19" t="n">
        <v>9</v>
      </c>
      <c r="B15" s="21"/>
      <c r="C15" s="21"/>
      <c r="D15" s="21"/>
      <c r="E15" s="24"/>
      <c r="F15" s="21"/>
      <c r="G15" s="24"/>
      <c r="H15" s="25" t="str">
        <f aca="false">IF(G15="","",EDATE(G15,3))</f>
        <v/>
      </c>
      <c r="I15" s="24"/>
      <c r="J15" s="24"/>
      <c r="K15" s="24"/>
      <c r="L15" s="21"/>
      <c r="M15" s="24"/>
      <c r="N15" s="19" t="str">
        <f aca="true">IF(B15="","",IF(AND(D15&lt;&gt;"ja",OR(G15="",I15="",J15="",K15="")),"Nachweise unvollständig dokumentiert – prüfen",IF(MIN(IF(H15="",DATE(9999,1,1),H15),IF(I15="",DATE(9999,1,1),I15),IF(M15="",DATE(9999,1,1),M15))=DATE(9999,1,1),"kein Termin eingetragen",IF(MIN(IF(H15="",DATE(9999,1,1),H15),IF(I15="",DATE(9999,1,1),I15),IF(M15="",DATE(9999,1,1),M15))&lt;TODAY(),"Termin überschritten",IF(MIN(IF(H15="",DATE(9999,1,1),H15),IF(I15="",DATE(9999,1,1),I15),IF(M15="",DATE(9999,1,1),M15))-TODAY()&lt;=30,"Termin in ≤ 30 Tagen","nächster Termin geplant")))))</f>
        <v/>
      </c>
      <c r="O15" s="21"/>
    </row>
    <row r="16" customFormat="false" ht="25.5" hidden="false" customHeight="true" outlineLevel="0" collapsed="false">
      <c r="A16" s="19" t="n">
        <v>10</v>
      </c>
      <c r="B16" s="21"/>
      <c r="C16" s="21"/>
      <c r="D16" s="21"/>
      <c r="E16" s="24"/>
      <c r="F16" s="21"/>
      <c r="G16" s="24"/>
      <c r="H16" s="25" t="str">
        <f aca="false">IF(G16="","",EDATE(G16,3))</f>
        <v/>
      </c>
      <c r="I16" s="24"/>
      <c r="J16" s="24"/>
      <c r="K16" s="24"/>
      <c r="L16" s="21"/>
      <c r="M16" s="24"/>
      <c r="N16" s="19" t="str">
        <f aca="true">IF(B16="","",IF(AND(D16&lt;&gt;"ja",OR(G16="",I16="",J16="",K16="")),"Nachweise unvollständig dokumentiert – prüfen",IF(MIN(IF(H16="",DATE(9999,1,1),H16),IF(I16="",DATE(9999,1,1),I16),IF(M16="",DATE(9999,1,1),M16))=DATE(9999,1,1),"kein Termin eingetragen",IF(MIN(IF(H16="",DATE(9999,1,1),H16),IF(I16="",DATE(9999,1,1),I16),IF(M16="",DATE(9999,1,1),M16))&lt;TODAY(),"Termin überschritten",IF(MIN(IF(H16="",DATE(9999,1,1),H16),IF(I16="",DATE(9999,1,1),I16),IF(M16="",DATE(9999,1,1),M16))-TODAY()&lt;=30,"Termin in ≤ 30 Tagen","nächster Termin geplant")))))</f>
        <v/>
      </c>
      <c r="O16" s="21"/>
    </row>
    <row r="17" customFormat="false" ht="25.5" hidden="false" customHeight="true" outlineLevel="0" collapsed="false">
      <c r="A17" s="19" t="n">
        <v>11</v>
      </c>
      <c r="B17" s="21"/>
      <c r="C17" s="21"/>
      <c r="D17" s="21"/>
      <c r="E17" s="24"/>
      <c r="F17" s="21"/>
      <c r="G17" s="24"/>
      <c r="H17" s="25" t="str">
        <f aca="false">IF(G17="","",EDATE(G17,3))</f>
        <v/>
      </c>
      <c r="I17" s="24"/>
      <c r="J17" s="24"/>
      <c r="K17" s="24"/>
      <c r="L17" s="21"/>
      <c r="M17" s="24"/>
      <c r="N17" s="19" t="str">
        <f aca="true">IF(B17="","",IF(AND(D17&lt;&gt;"ja",OR(G17="",I17="",J17="",K17="")),"Nachweise unvollständig dokumentiert – prüfen",IF(MIN(IF(H17="",DATE(9999,1,1),H17),IF(I17="",DATE(9999,1,1),I17),IF(M17="",DATE(9999,1,1),M17))=DATE(9999,1,1),"kein Termin eingetragen",IF(MIN(IF(H17="",DATE(9999,1,1),H17),IF(I17="",DATE(9999,1,1),I17),IF(M17="",DATE(9999,1,1),M17))&lt;TODAY(),"Termin überschritten",IF(MIN(IF(H17="",DATE(9999,1,1),H17),IF(I17="",DATE(9999,1,1),I17),IF(M17="",DATE(9999,1,1),M17))-TODAY()&lt;=30,"Termin in ≤ 30 Tagen","nächster Termin geplant")))))</f>
        <v/>
      </c>
      <c r="O17" s="21"/>
    </row>
    <row r="18" customFormat="false" ht="25.5" hidden="false" customHeight="true" outlineLevel="0" collapsed="false">
      <c r="A18" s="19" t="n">
        <v>12</v>
      </c>
      <c r="B18" s="21"/>
      <c r="C18" s="21"/>
      <c r="D18" s="21"/>
      <c r="E18" s="24"/>
      <c r="F18" s="21"/>
      <c r="G18" s="24"/>
      <c r="H18" s="25" t="str">
        <f aca="false">IF(G18="","",EDATE(G18,3))</f>
        <v/>
      </c>
      <c r="I18" s="24"/>
      <c r="J18" s="24"/>
      <c r="K18" s="24"/>
      <c r="L18" s="21"/>
      <c r="M18" s="24"/>
      <c r="N18" s="19" t="str">
        <f aca="true">IF(B18="","",IF(AND(D18&lt;&gt;"ja",OR(G18="",I18="",J18="",K18="")),"Nachweise unvollständig dokumentiert – prüfen",IF(MIN(IF(H18="",DATE(9999,1,1),H18),IF(I18="",DATE(9999,1,1),I18),IF(M18="",DATE(9999,1,1),M18))=DATE(9999,1,1),"kein Termin eingetragen",IF(MIN(IF(H18="",DATE(9999,1,1),H18),IF(I18="",DATE(9999,1,1),I18),IF(M18="",DATE(9999,1,1),M18))&lt;TODAY(),"Termin überschritten",IF(MIN(IF(H18="",DATE(9999,1,1),H18),IF(I18="",DATE(9999,1,1),I18),IF(M18="",DATE(9999,1,1),M18))-TODAY()&lt;=30,"Termin in ≤ 30 Tagen","nächster Termin geplant")))))</f>
        <v/>
      </c>
      <c r="O18" s="21"/>
    </row>
    <row r="19" customFormat="false" ht="25.5" hidden="false" customHeight="true" outlineLevel="0" collapsed="false">
      <c r="A19" s="19" t="n">
        <v>13</v>
      </c>
      <c r="B19" s="21"/>
      <c r="C19" s="21"/>
      <c r="D19" s="21"/>
      <c r="E19" s="24"/>
      <c r="F19" s="21"/>
      <c r="G19" s="24"/>
      <c r="H19" s="25" t="str">
        <f aca="false">IF(G19="","",EDATE(G19,3))</f>
        <v/>
      </c>
      <c r="I19" s="24"/>
      <c r="J19" s="24"/>
      <c r="K19" s="24"/>
      <c r="L19" s="21"/>
      <c r="M19" s="24"/>
      <c r="N19" s="19" t="str">
        <f aca="true">IF(B19="","",IF(AND(D19&lt;&gt;"ja",OR(G19="",I19="",J19="",K19="")),"Nachweise unvollständig dokumentiert – prüfen",IF(MIN(IF(H19="",DATE(9999,1,1),H19),IF(I19="",DATE(9999,1,1),I19),IF(M19="",DATE(9999,1,1),M19))=DATE(9999,1,1),"kein Termin eingetragen",IF(MIN(IF(H19="",DATE(9999,1,1),H19),IF(I19="",DATE(9999,1,1),I19),IF(M19="",DATE(9999,1,1),M19))&lt;TODAY(),"Termin überschritten",IF(MIN(IF(H19="",DATE(9999,1,1),H19),IF(I19="",DATE(9999,1,1),I19),IF(M19="",DATE(9999,1,1),M19))-TODAY()&lt;=30,"Termin in ≤ 30 Tagen","nächster Termin geplant")))))</f>
        <v/>
      </c>
      <c r="O19" s="21"/>
    </row>
    <row r="20" customFormat="false" ht="25.5" hidden="false" customHeight="true" outlineLevel="0" collapsed="false">
      <c r="A20" s="19" t="n">
        <v>14</v>
      </c>
      <c r="B20" s="21"/>
      <c r="C20" s="21"/>
      <c r="D20" s="21"/>
      <c r="E20" s="24"/>
      <c r="F20" s="21"/>
      <c r="G20" s="24"/>
      <c r="H20" s="25" t="str">
        <f aca="false">IF(G20="","",EDATE(G20,3))</f>
        <v/>
      </c>
      <c r="I20" s="24"/>
      <c r="J20" s="24"/>
      <c r="K20" s="24"/>
      <c r="L20" s="21"/>
      <c r="M20" s="24"/>
      <c r="N20" s="19" t="str">
        <f aca="true">IF(B20="","",IF(AND(D20&lt;&gt;"ja",OR(G20="",I20="",J20="",K20="")),"Nachweise unvollständig dokumentiert – prüfen",IF(MIN(IF(H20="",DATE(9999,1,1),H20),IF(I20="",DATE(9999,1,1),I20),IF(M20="",DATE(9999,1,1),M20))=DATE(9999,1,1),"kein Termin eingetragen",IF(MIN(IF(H20="",DATE(9999,1,1),H20),IF(I20="",DATE(9999,1,1),I20),IF(M20="",DATE(9999,1,1),M20))&lt;TODAY(),"Termin überschritten",IF(MIN(IF(H20="",DATE(9999,1,1),H20),IF(I20="",DATE(9999,1,1),I20),IF(M20="",DATE(9999,1,1),M20))-TODAY()&lt;=30,"Termin in ≤ 30 Tagen","nächster Termin geplant")))))</f>
        <v/>
      </c>
      <c r="O20" s="21"/>
    </row>
    <row r="21" customFormat="false" ht="25.5" hidden="false" customHeight="true" outlineLevel="0" collapsed="false">
      <c r="A21" s="19" t="n">
        <v>15</v>
      </c>
      <c r="B21" s="21"/>
      <c r="C21" s="21"/>
      <c r="D21" s="21"/>
      <c r="E21" s="24"/>
      <c r="F21" s="21"/>
      <c r="G21" s="24"/>
      <c r="H21" s="25" t="str">
        <f aca="false">IF(G21="","",EDATE(G21,3))</f>
        <v/>
      </c>
      <c r="I21" s="24"/>
      <c r="J21" s="24"/>
      <c r="K21" s="24"/>
      <c r="L21" s="21"/>
      <c r="M21" s="24"/>
      <c r="N21" s="19" t="str">
        <f aca="true">IF(B21="","",IF(AND(D21&lt;&gt;"ja",OR(G21="",I21="",J21="",K21="")),"Nachweise unvollständig dokumentiert – prüfen",IF(MIN(IF(H21="",DATE(9999,1,1),H21),IF(I21="",DATE(9999,1,1),I21),IF(M21="",DATE(9999,1,1),M21))=DATE(9999,1,1),"kein Termin eingetragen",IF(MIN(IF(H21="",DATE(9999,1,1),H21),IF(I21="",DATE(9999,1,1),I21),IF(M21="",DATE(9999,1,1),M21))&lt;TODAY(),"Termin überschritten",IF(MIN(IF(H21="",DATE(9999,1,1),H21),IF(I21="",DATE(9999,1,1),I21),IF(M21="",DATE(9999,1,1),M21))-TODAY()&lt;=30,"Termin in ≤ 30 Tagen","nächster Termin geplant")))))</f>
        <v/>
      </c>
      <c r="O21" s="21"/>
    </row>
    <row r="22" customFormat="false" ht="25.5" hidden="false" customHeight="true" outlineLevel="0" collapsed="false">
      <c r="A22" s="19" t="n">
        <v>16</v>
      </c>
      <c r="B22" s="21"/>
      <c r="C22" s="21"/>
      <c r="D22" s="21"/>
      <c r="E22" s="24"/>
      <c r="F22" s="21"/>
      <c r="G22" s="24"/>
      <c r="H22" s="25" t="str">
        <f aca="false">IF(G22="","",EDATE(G22,3))</f>
        <v/>
      </c>
      <c r="I22" s="24"/>
      <c r="J22" s="24"/>
      <c r="K22" s="24"/>
      <c r="L22" s="21"/>
      <c r="M22" s="24"/>
      <c r="N22" s="19" t="str">
        <f aca="true">IF(B22="","",IF(AND(D22&lt;&gt;"ja",OR(G22="",I22="",J22="",K22="")),"Nachweise unvollständig dokumentiert – prüfen",IF(MIN(IF(H22="",DATE(9999,1,1),H22),IF(I22="",DATE(9999,1,1),I22),IF(M22="",DATE(9999,1,1),M22))=DATE(9999,1,1),"kein Termin eingetragen",IF(MIN(IF(H22="",DATE(9999,1,1),H22),IF(I22="",DATE(9999,1,1),I22),IF(M22="",DATE(9999,1,1),M22))&lt;TODAY(),"Termin überschritten",IF(MIN(IF(H22="",DATE(9999,1,1),H22),IF(I22="",DATE(9999,1,1),I22),IF(M22="",DATE(9999,1,1),M22))-TODAY()&lt;=30,"Termin in ≤ 30 Tagen","nächster Termin geplant")))))</f>
        <v/>
      </c>
      <c r="O22" s="21"/>
    </row>
    <row r="23" customFormat="false" ht="25.5" hidden="false" customHeight="true" outlineLevel="0" collapsed="false">
      <c r="A23" s="19" t="n">
        <v>17</v>
      </c>
      <c r="B23" s="21"/>
      <c r="C23" s="21"/>
      <c r="D23" s="21"/>
      <c r="E23" s="24"/>
      <c r="F23" s="21"/>
      <c r="G23" s="24"/>
      <c r="H23" s="25" t="str">
        <f aca="false">IF(G23="","",EDATE(G23,3))</f>
        <v/>
      </c>
      <c r="I23" s="24"/>
      <c r="J23" s="24"/>
      <c r="K23" s="24"/>
      <c r="L23" s="21"/>
      <c r="M23" s="24"/>
      <c r="N23" s="19" t="str">
        <f aca="true">IF(B23="","",IF(AND(D23&lt;&gt;"ja",OR(G23="",I23="",J23="",K23="")),"Nachweise unvollständig dokumentiert – prüfen",IF(MIN(IF(H23="",DATE(9999,1,1),H23),IF(I23="",DATE(9999,1,1),I23),IF(M23="",DATE(9999,1,1),M23))=DATE(9999,1,1),"kein Termin eingetragen",IF(MIN(IF(H23="",DATE(9999,1,1),H23),IF(I23="",DATE(9999,1,1),I23),IF(M23="",DATE(9999,1,1),M23))&lt;TODAY(),"Termin überschritten",IF(MIN(IF(H23="",DATE(9999,1,1),H23),IF(I23="",DATE(9999,1,1),I23),IF(M23="",DATE(9999,1,1),M23))-TODAY()&lt;=30,"Termin in ≤ 30 Tagen","nächster Termin geplant")))))</f>
        <v/>
      </c>
      <c r="O23" s="21"/>
    </row>
    <row r="24" customFormat="false" ht="25.5" hidden="false" customHeight="true" outlineLevel="0" collapsed="false">
      <c r="A24" s="19" t="n">
        <v>18</v>
      </c>
      <c r="B24" s="21"/>
      <c r="C24" s="21"/>
      <c r="D24" s="21"/>
      <c r="E24" s="24"/>
      <c r="F24" s="21"/>
      <c r="G24" s="24"/>
      <c r="H24" s="25" t="str">
        <f aca="false">IF(G24="","",EDATE(G24,3))</f>
        <v/>
      </c>
      <c r="I24" s="24"/>
      <c r="J24" s="24"/>
      <c r="K24" s="24"/>
      <c r="L24" s="21"/>
      <c r="M24" s="24"/>
      <c r="N24" s="19" t="str">
        <f aca="true">IF(B24="","",IF(AND(D24&lt;&gt;"ja",OR(G24="",I24="",J24="",K24="")),"Nachweise unvollständig dokumentiert – prüfen",IF(MIN(IF(H24="",DATE(9999,1,1),H24),IF(I24="",DATE(9999,1,1),I24),IF(M24="",DATE(9999,1,1),M24))=DATE(9999,1,1),"kein Termin eingetragen",IF(MIN(IF(H24="",DATE(9999,1,1),H24),IF(I24="",DATE(9999,1,1),I24),IF(M24="",DATE(9999,1,1),M24))&lt;TODAY(),"Termin überschritten",IF(MIN(IF(H24="",DATE(9999,1,1),H24),IF(I24="",DATE(9999,1,1),I24),IF(M24="",DATE(9999,1,1),M24))-TODAY()&lt;=30,"Termin in ≤ 30 Tagen","nächster Termin geplant")))))</f>
        <v/>
      </c>
      <c r="O24" s="21"/>
    </row>
    <row r="25" customFormat="false" ht="25.5" hidden="false" customHeight="true" outlineLevel="0" collapsed="false">
      <c r="A25" s="19" t="n">
        <v>19</v>
      </c>
      <c r="B25" s="21"/>
      <c r="C25" s="21"/>
      <c r="D25" s="21"/>
      <c r="E25" s="24"/>
      <c r="F25" s="21"/>
      <c r="G25" s="24"/>
      <c r="H25" s="25" t="str">
        <f aca="false">IF(G25="","",EDATE(G25,3))</f>
        <v/>
      </c>
      <c r="I25" s="24"/>
      <c r="J25" s="24"/>
      <c r="K25" s="24"/>
      <c r="L25" s="21"/>
      <c r="M25" s="24"/>
      <c r="N25" s="19" t="str">
        <f aca="true">IF(B25="","",IF(AND(D25&lt;&gt;"ja",OR(G25="",I25="",J25="",K25="")),"Nachweise unvollständig dokumentiert – prüfen",IF(MIN(IF(H25="",DATE(9999,1,1),H25),IF(I25="",DATE(9999,1,1),I25),IF(M25="",DATE(9999,1,1),M25))=DATE(9999,1,1),"kein Termin eingetragen",IF(MIN(IF(H25="",DATE(9999,1,1),H25),IF(I25="",DATE(9999,1,1),I25),IF(M25="",DATE(9999,1,1),M25))&lt;TODAY(),"Termin überschritten",IF(MIN(IF(H25="",DATE(9999,1,1),H25),IF(I25="",DATE(9999,1,1),I25),IF(M25="",DATE(9999,1,1),M25))-TODAY()&lt;=30,"Termin in ≤ 30 Tagen","nächster Termin geplant")))))</f>
        <v/>
      </c>
      <c r="O25" s="21"/>
    </row>
    <row r="26" customFormat="false" ht="25.5" hidden="false" customHeight="true" outlineLevel="0" collapsed="false">
      <c r="A26" s="19" t="n">
        <v>20</v>
      </c>
      <c r="B26" s="21"/>
      <c r="C26" s="21"/>
      <c r="D26" s="21"/>
      <c r="E26" s="24"/>
      <c r="F26" s="21"/>
      <c r="G26" s="24"/>
      <c r="H26" s="25" t="str">
        <f aca="false">IF(G26="","",EDATE(G26,3))</f>
        <v/>
      </c>
      <c r="I26" s="24"/>
      <c r="J26" s="24"/>
      <c r="K26" s="24"/>
      <c r="L26" s="21"/>
      <c r="M26" s="24"/>
      <c r="N26" s="19" t="str">
        <f aca="true">IF(B26="","",IF(AND(D26&lt;&gt;"ja",OR(G26="",I26="",J26="",K26="")),"Nachweise unvollständig dokumentiert – prüfen",IF(MIN(IF(H26="",DATE(9999,1,1),H26),IF(I26="",DATE(9999,1,1),I26),IF(M26="",DATE(9999,1,1),M26))=DATE(9999,1,1),"kein Termin eingetragen",IF(MIN(IF(H26="",DATE(9999,1,1),H26),IF(I26="",DATE(9999,1,1),I26),IF(M26="",DATE(9999,1,1),M26))&lt;TODAY(),"Termin überschritten",IF(MIN(IF(H26="",DATE(9999,1,1),H26),IF(I26="",DATE(9999,1,1),I26),IF(M26="",DATE(9999,1,1),M26))-TODAY()&lt;=30,"Termin in ≤ 30 Tagen","nächster Termin geplant")))))</f>
        <v/>
      </c>
      <c r="O26" s="21"/>
    </row>
    <row r="27" customFormat="false" ht="25.5" hidden="false" customHeight="true" outlineLevel="0" collapsed="false">
      <c r="A27" s="19" t="n">
        <v>21</v>
      </c>
      <c r="B27" s="21"/>
      <c r="C27" s="21"/>
      <c r="D27" s="21"/>
      <c r="E27" s="24"/>
      <c r="F27" s="21"/>
      <c r="G27" s="24"/>
      <c r="H27" s="25" t="str">
        <f aca="false">IF(G27="","",EDATE(G27,3))</f>
        <v/>
      </c>
      <c r="I27" s="24"/>
      <c r="J27" s="24"/>
      <c r="K27" s="24"/>
      <c r="L27" s="21"/>
      <c r="M27" s="24"/>
      <c r="N27" s="19" t="str">
        <f aca="true">IF(B27="","",IF(AND(D27&lt;&gt;"ja",OR(G27="",I27="",J27="",K27="")),"Nachweise unvollständig dokumentiert – prüfen",IF(MIN(IF(H27="",DATE(9999,1,1),H27),IF(I27="",DATE(9999,1,1),I27),IF(M27="",DATE(9999,1,1),M27))=DATE(9999,1,1),"kein Termin eingetragen",IF(MIN(IF(H27="",DATE(9999,1,1),H27),IF(I27="",DATE(9999,1,1),I27),IF(M27="",DATE(9999,1,1),M27))&lt;TODAY(),"Termin überschritten",IF(MIN(IF(H27="",DATE(9999,1,1),H27),IF(I27="",DATE(9999,1,1),I27),IF(M27="",DATE(9999,1,1),M27))-TODAY()&lt;=30,"Termin in ≤ 30 Tagen","nächster Termin geplant")))))</f>
        <v/>
      </c>
      <c r="O27" s="21"/>
    </row>
    <row r="28" customFormat="false" ht="25.5" hidden="false" customHeight="true" outlineLevel="0" collapsed="false">
      <c r="A28" s="19" t="n">
        <v>22</v>
      </c>
      <c r="B28" s="21"/>
      <c r="C28" s="21"/>
      <c r="D28" s="21"/>
      <c r="E28" s="24"/>
      <c r="F28" s="21"/>
      <c r="G28" s="24"/>
      <c r="H28" s="25" t="str">
        <f aca="false">IF(G28="","",EDATE(G28,3))</f>
        <v/>
      </c>
      <c r="I28" s="24"/>
      <c r="J28" s="24"/>
      <c r="K28" s="24"/>
      <c r="L28" s="21"/>
      <c r="M28" s="24"/>
      <c r="N28" s="19" t="str">
        <f aca="true">IF(B28="","",IF(AND(D28&lt;&gt;"ja",OR(G28="",I28="",J28="",K28="")),"Nachweise unvollständig dokumentiert – prüfen",IF(MIN(IF(H28="",DATE(9999,1,1),H28),IF(I28="",DATE(9999,1,1),I28),IF(M28="",DATE(9999,1,1),M28))=DATE(9999,1,1),"kein Termin eingetragen",IF(MIN(IF(H28="",DATE(9999,1,1),H28),IF(I28="",DATE(9999,1,1),I28),IF(M28="",DATE(9999,1,1),M28))&lt;TODAY(),"Termin überschritten",IF(MIN(IF(H28="",DATE(9999,1,1),H28),IF(I28="",DATE(9999,1,1),I28),IF(M28="",DATE(9999,1,1),M28))-TODAY()&lt;=30,"Termin in ≤ 30 Tagen","nächster Termin geplant")))))</f>
        <v/>
      </c>
      <c r="O28" s="21"/>
    </row>
    <row r="29" customFormat="false" ht="25.5" hidden="false" customHeight="true" outlineLevel="0" collapsed="false">
      <c r="A29" s="19" t="n">
        <v>23</v>
      </c>
      <c r="B29" s="21"/>
      <c r="C29" s="21"/>
      <c r="D29" s="21"/>
      <c r="E29" s="24"/>
      <c r="F29" s="21"/>
      <c r="G29" s="24"/>
      <c r="H29" s="25" t="str">
        <f aca="false">IF(G29="","",EDATE(G29,3))</f>
        <v/>
      </c>
      <c r="I29" s="24"/>
      <c r="J29" s="24"/>
      <c r="K29" s="24"/>
      <c r="L29" s="21"/>
      <c r="M29" s="24"/>
      <c r="N29" s="19" t="str">
        <f aca="true">IF(B29="","",IF(AND(D29&lt;&gt;"ja",OR(G29="",I29="",J29="",K29="")),"Nachweise unvollständig dokumentiert – prüfen",IF(MIN(IF(H29="",DATE(9999,1,1),H29),IF(I29="",DATE(9999,1,1),I29),IF(M29="",DATE(9999,1,1),M29))=DATE(9999,1,1),"kein Termin eingetragen",IF(MIN(IF(H29="",DATE(9999,1,1),H29),IF(I29="",DATE(9999,1,1),I29),IF(M29="",DATE(9999,1,1),M29))&lt;TODAY(),"Termin überschritten",IF(MIN(IF(H29="",DATE(9999,1,1),H29),IF(I29="",DATE(9999,1,1),I29),IF(M29="",DATE(9999,1,1),M29))-TODAY()&lt;=30,"Termin in ≤ 30 Tagen","nächster Termin geplant")))))</f>
        <v/>
      </c>
      <c r="O29" s="21"/>
    </row>
    <row r="30" customFormat="false" ht="25.5" hidden="false" customHeight="true" outlineLevel="0" collapsed="false">
      <c r="A30" s="19" t="n">
        <v>24</v>
      </c>
      <c r="B30" s="21"/>
      <c r="C30" s="21"/>
      <c r="D30" s="21"/>
      <c r="E30" s="24"/>
      <c r="F30" s="21"/>
      <c r="G30" s="24"/>
      <c r="H30" s="25" t="str">
        <f aca="false">IF(G30="","",EDATE(G30,3))</f>
        <v/>
      </c>
      <c r="I30" s="24"/>
      <c r="J30" s="24"/>
      <c r="K30" s="24"/>
      <c r="L30" s="21"/>
      <c r="M30" s="24"/>
      <c r="N30" s="19" t="str">
        <f aca="true">IF(B30="","",IF(AND(D30&lt;&gt;"ja",OR(G30="",I30="",J30="",K30="")),"Nachweise unvollständig dokumentiert – prüfen",IF(MIN(IF(H30="",DATE(9999,1,1),H30),IF(I30="",DATE(9999,1,1),I30),IF(M30="",DATE(9999,1,1),M30))=DATE(9999,1,1),"kein Termin eingetragen",IF(MIN(IF(H30="",DATE(9999,1,1),H30),IF(I30="",DATE(9999,1,1),I30),IF(M30="",DATE(9999,1,1),M30))&lt;TODAY(),"Termin überschritten",IF(MIN(IF(H30="",DATE(9999,1,1),H30),IF(I30="",DATE(9999,1,1),I30),IF(M30="",DATE(9999,1,1),M30))-TODAY()&lt;=30,"Termin in ≤ 30 Tagen","nächster Termin geplant")))))</f>
        <v/>
      </c>
      <c r="O30" s="21"/>
    </row>
    <row r="31" customFormat="false" ht="25.5" hidden="false" customHeight="true" outlineLevel="0" collapsed="false">
      <c r="A31" s="19" t="n">
        <v>25</v>
      </c>
      <c r="B31" s="21"/>
      <c r="C31" s="21"/>
      <c r="D31" s="21"/>
      <c r="E31" s="24"/>
      <c r="F31" s="21"/>
      <c r="G31" s="24"/>
      <c r="H31" s="25" t="str">
        <f aca="false">IF(G31="","",EDATE(G31,3))</f>
        <v/>
      </c>
      <c r="I31" s="24"/>
      <c r="J31" s="24"/>
      <c r="K31" s="24"/>
      <c r="L31" s="21"/>
      <c r="M31" s="24"/>
      <c r="N31" s="19" t="str">
        <f aca="true">IF(B31="","",IF(AND(D31&lt;&gt;"ja",OR(G31="",I31="",J31="",K31="")),"Nachweise unvollständig dokumentiert – prüfen",IF(MIN(IF(H31="",DATE(9999,1,1),H31),IF(I31="",DATE(9999,1,1),I31),IF(M31="",DATE(9999,1,1),M31))=DATE(9999,1,1),"kein Termin eingetragen",IF(MIN(IF(H31="",DATE(9999,1,1),H31),IF(I31="",DATE(9999,1,1),I31),IF(M31="",DATE(9999,1,1),M31))&lt;TODAY(),"Termin überschritten",IF(MIN(IF(H31="",DATE(9999,1,1),H31),IF(I31="",DATE(9999,1,1),I31),IF(M31="",DATE(9999,1,1),M31))-TODAY()&lt;=30,"Termin in ≤ 30 Tagen","nächster Termin geplant")))))</f>
        <v/>
      </c>
      <c r="O31" s="21"/>
    </row>
    <row r="32" customFormat="false" ht="25.5" hidden="false" customHeight="true" outlineLevel="0" collapsed="false">
      <c r="A32" s="19" t="n">
        <v>26</v>
      </c>
      <c r="B32" s="21"/>
      <c r="C32" s="21"/>
      <c r="D32" s="21"/>
      <c r="E32" s="24"/>
      <c r="F32" s="21"/>
      <c r="G32" s="24"/>
      <c r="H32" s="25" t="str">
        <f aca="false">IF(G32="","",EDATE(G32,3))</f>
        <v/>
      </c>
      <c r="I32" s="24"/>
      <c r="J32" s="24"/>
      <c r="K32" s="24"/>
      <c r="L32" s="21"/>
      <c r="M32" s="24"/>
      <c r="N32" s="19" t="str">
        <f aca="true">IF(B32="","",IF(AND(D32&lt;&gt;"ja",OR(G32="",I32="",J32="",K32="")),"Nachweise unvollständig dokumentiert – prüfen",IF(MIN(IF(H32="",DATE(9999,1,1),H32),IF(I32="",DATE(9999,1,1),I32),IF(M32="",DATE(9999,1,1),M32))=DATE(9999,1,1),"kein Termin eingetragen",IF(MIN(IF(H32="",DATE(9999,1,1),H32),IF(I32="",DATE(9999,1,1),I32),IF(M32="",DATE(9999,1,1),M32))&lt;TODAY(),"Termin überschritten",IF(MIN(IF(H32="",DATE(9999,1,1),H32),IF(I32="",DATE(9999,1,1),I32),IF(M32="",DATE(9999,1,1),M32))-TODAY()&lt;=30,"Termin in ≤ 30 Tagen","nächster Termin geplant")))))</f>
        <v/>
      </c>
      <c r="O32" s="21"/>
    </row>
    <row r="33" customFormat="false" ht="25.5" hidden="false" customHeight="true" outlineLevel="0" collapsed="false">
      <c r="A33" s="19" t="n">
        <v>27</v>
      </c>
      <c r="B33" s="21"/>
      <c r="C33" s="21"/>
      <c r="D33" s="21"/>
      <c r="E33" s="24"/>
      <c r="F33" s="21"/>
      <c r="G33" s="24"/>
      <c r="H33" s="25" t="str">
        <f aca="false">IF(G33="","",EDATE(G33,3))</f>
        <v/>
      </c>
      <c r="I33" s="24"/>
      <c r="J33" s="24"/>
      <c r="K33" s="24"/>
      <c r="L33" s="21"/>
      <c r="M33" s="24"/>
      <c r="N33" s="19" t="str">
        <f aca="true">IF(B33="","",IF(AND(D33&lt;&gt;"ja",OR(G33="",I33="",J33="",K33="")),"Nachweise unvollständig dokumentiert – prüfen",IF(MIN(IF(H33="",DATE(9999,1,1),H33),IF(I33="",DATE(9999,1,1),I33),IF(M33="",DATE(9999,1,1),M33))=DATE(9999,1,1),"kein Termin eingetragen",IF(MIN(IF(H33="",DATE(9999,1,1),H33),IF(I33="",DATE(9999,1,1),I33),IF(M33="",DATE(9999,1,1),M33))&lt;TODAY(),"Termin überschritten",IF(MIN(IF(H33="",DATE(9999,1,1),H33),IF(I33="",DATE(9999,1,1),I33),IF(M33="",DATE(9999,1,1),M33))-TODAY()&lt;=30,"Termin in ≤ 30 Tagen","nächster Termin geplant")))))</f>
        <v/>
      </c>
      <c r="O33" s="21"/>
    </row>
    <row r="34" customFormat="false" ht="25.5" hidden="false" customHeight="true" outlineLevel="0" collapsed="false">
      <c r="A34" s="19" t="n">
        <v>28</v>
      </c>
      <c r="B34" s="21"/>
      <c r="C34" s="21"/>
      <c r="D34" s="21"/>
      <c r="E34" s="24"/>
      <c r="F34" s="21"/>
      <c r="G34" s="24"/>
      <c r="H34" s="25" t="str">
        <f aca="false">IF(G34="","",EDATE(G34,3))</f>
        <v/>
      </c>
      <c r="I34" s="24"/>
      <c r="J34" s="24"/>
      <c r="K34" s="24"/>
      <c r="L34" s="21"/>
      <c r="M34" s="24"/>
      <c r="N34" s="19" t="str">
        <f aca="true">IF(B34="","",IF(AND(D34&lt;&gt;"ja",OR(G34="",I34="",J34="",K34="")),"Nachweise unvollständig dokumentiert – prüfen",IF(MIN(IF(H34="",DATE(9999,1,1),H34),IF(I34="",DATE(9999,1,1),I34),IF(M34="",DATE(9999,1,1),M34))=DATE(9999,1,1),"kein Termin eingetragen",IF(MIN(IF(H34="",DATE(9999,1,1),H34),IF(I34="",DATE(9999,1,1),I34),IF(M34="",DATE(9999,1,1),M34))&lt;TODAY(),"Termin überschritten",IF(MIN(IF(H34="",DATE(9999,1,1),H34),IF(I34="",DATE(9999,1,1),I34),IF(M34="",DATE(9999,1,1),M34))-TODAY()&lt;=30,"Termin in ≤ 30 Tagen","nächster Termin geplant")))))</f>
        <v/>
      </c>
      <c r="O34" s="21"/>
    </row>
    <row r="35" customFormat="false" ht="25.5" hidden="false" customHeight="true" outlineLevel="0" collapsed="false">
      <c r="A35" s="19" t="n">
        <v>29</v>
      </c>
      <c r="B35" s="21"/>
      <c r="C35" s="21"/>
      <c r="D35" s="21"/>
      <c r="E35" s="24"/>
      <c r="F35" s="21"/>
      <c r="G35" s="24"/>
      <c r="H35" s="25" t="str">
        <f aca="false">IF(G35="","",EDATE(G35,3))</f>
        <v/>
      </c>
      <c r="I35" s="24"/>
      <c r="J35" s="24"/>
      <c r="K35" s="24"/>
      <c r="L35" s="21"/>
      <c r="M35" s="24"/>
      <c r="N35" s="19" t="str">
        <f aca="true">IF(B35="","",IF(AND(D35&lt;&gt;"ja",OR(G35="",I35="",J35="",K35="")),"Nachweise unvollständig dokumentiert – prüfen",IF(MIN(IF(H35="",DATE(9999,1,1),H35),IF(I35="",DATE(9999,1,1),I35),IF(M35="",DATE(9999,1,1),M35))=DATE(9999,1,1),"kein Termin eingetragen",IF(MIN(IF(H35="",DATE(9999,1,1),H35),IF(I35="",DATE(9999,1,1),I35),IF(M35="",DATE(9999,1,1),M35))&lt;TODAY(),"Termin überschritten",IF(MIN(IF(H35="",DATE(9999,1,1),H35),IF(I35="",DATE(9999,1,1),I35),IF(M35="",DATE(9999,1,1),M35))-TODAY()&lt;=30,"Termin in ≤ 30 Tagen","nächster Termin geplant")))))</f>
        <v/>
      </c>
      <c r="O35" s="21"/>
    </row>
    <row r="36" customFormat="false" ht="25.5" hidden="false" customHeight="true" outlineLevel="0" collapsed="false">
      <c r="A36" s="19" t="n">
        <v>30</v>
      </c>
      <c r="B36" s="21"/>
      <c r="C36" s="21"/>
      <c r="D36" s="21"/>
      <c r="E36" s="24"/>
      <c r="F36" s="21"/>
      <c r="G36" s="24"/>
      <c r="H36" s="25" t="str">
        <f aca="false">IF(G36="","",EDATE(G36,3))</f>
        <v/>
      </c>
      <c r="I36" s="24"/>
      <c r="J36" s="24"/>
      <c r="K36" s="24"/>
      <c r="L36" s="21"/>
      <c r="M36" s="24"/>
      <c r="N36" s="19" t="str">
        <f aca="true">IF(B36="","",IF(AND(D36&lt;&gt;"ja",OR(G36="",I36="",J36="",K36="")),"Nachweise unvollständig dokumentiert – prüfen",IF(MIN(IF(H36="",DATE(9999,1,1),H36),IF(I36="",DATE(9999,1,1),I36),IF(M36="",DATE(9999,1,1),M36))=DATE(9999,1,1),"kein Termin eingetragen",IF(MIN(IF(H36="",DATE(9999,1,1),H36),IF(I36="",DATE(9999,1,1),I36),IF(M36="",DATE(9999,1,1),M36))&lt;TODAY(),"Termin überschritten",IF(MIN(IF(H36="",DATE(9999,1,1),H36),IF(I36="",DATE(9999,1,1),I36),IF(M36="",DATE(9999,1,1),M36))-TODAY()&lt;=30,"Termin in ≤ 30 Tagen","nächster Termin geplant")))))</f>
        <v/>
      </c>
      <c r="O36" s="21"/>
    </row>
    <row r="37" customFormat="false" ht="25.5" hidden="false" customHeight="true" outlineLevel="0" collapsed="false">
      <c r="A37" s="19" t="n">
        <v>31</v>
      </c>
      <c r="B37" s="21"/>
      <c r="C37" s="21"/>
      <c r="D37" s="21"/>
      <c r="E37" s="24"/>
      <c r="F37" s="21"/>
      <c r="G37" s="24"/>
      <c r="H37" s="25" t="str">
        <f aca="false">IF(G37="","",EDATE(G37,3))</f>
        <v/>
      </c>
      <c r="I37" s="24"/>
      <c r="J37" s="24"/>
      <c r="K37" s="24"/>
      <c r="L37" s="21"/>
      <c r="M37" s="24"/>
      <c r="N37" s="19" t="str">
        <f aca="true">IF(B37="","",IF(AND(D37&lt;&gt;"ja",OR(G37="",I37="",J37="",K37="")),"Nachweise unvollständig dokumentiert – prüfen",IF(MIN(IF(H37="",DATE(9999,1,1),H37),IF(I37="",DATE(9999,1,1),I37),IF(M37="",DATE(9999,1,1),M37))=DATE(9999,1,1),"kein Termin eingetragen",IF(MIN(IF(H37="",DATE(9999,1,1),H37),IF(I37="",DATE(9999,1,1),I37),IF(M37="",DATE(9999,1,1),M37))&lt;TODAY(),"Termin überschritten",IF(MIN(IF(H37="",DATE(9999,1,1),H37),IF(I37="",DATE(9999,1,1),I37),IF(M37="",DATE(9999,1,1),M37))-TODAY()&lt;=30,"Termin in ≤ 30 Tagen","nächster Termin geplant")))))</f>
        <v/>
      </c>
      <c r="O37" s="21"/>
    </row>
    <row r="38" customFormat="false" ht="25.5" hidden="false" customHeight="true" outlineLevel="0" collapsed="false">
      <c r="A38" s="19" t="n">
        <v>32</v>
      </c>
      <c r="B38" s="21"/>
      <c r="C38" s="21"/>
      <c r="D38" s="21"/>
      <c r="E38" s="24"/>
      <c r="F38" s="21"/>
      <c r="G38" s="24"/>
      <c r="H38" s="25" t="str">
        <f aca="false">IF(G38="","",EDATE(G38,3))</f>
        <v/>
      </c>
      <c r="I38" s="24"/>
      <c r="J38" s="24"/>
      <c r="K38" s="24"/>
      <c r="L38" s="21"/>
      <c r="M38" s="24"/>
      <c r="N38" s="19" t="str">
        <f aca="true">IF(B38="","",IF(AND(D38&lt;&gt;"ja",OR(G38="",I38="",J38="",K38="")),"Nachweise unvollständig dokumentiert – prüfen",IF(MIN(IF(H38="",DATE(9999,1,1),H38),IF(I38="",DATE(9999,1,1),I38),IF(M38="",DATE(9999,1,1),M38))=DATE(9999,1,1),"kein Termin eingetragen",IF(MIN(IF(H38="",DATE(9999,1,1),H38),IF(I38="",DATE(9999,1,1),I38),IF(M38="",DATE(9999,1,1),M38))&lt;TODAY(),"Termin überschritten",IF(MIN(IF(H38="",DATE(9999,1,1),H38),IF(I38="",DATE(9999,1,1),I38),IF(M38="",DATE(9999,1,1),M38))-TODAY()&lt;=30,"Termin in ≤ 30 Tagen","nächster Termin geplant")))))</f>
        <v/>
      </c>
      <c r="O38" s="21"/>
    </row>
    <row r="39" customFormat="false" ht="25.5" hidden="false" customHeight="true" outlineLevel="0" collapsed="false">
      <c r="A39" s="19" t="n">
        <v>33</v>
      </c>
      <c r="B39" s="21"/>
      <c r="C39" s="21"/>
      <c r="D39" s="21"/>
      <c r="E39" s="24"/>
      <c r="F39" s="21"/>
      <c r="G39" s="24"/>
      <c r="H39" s="25" t="str">
        <f aca="false">IF(G39="","",EDATE(G39,3))</f>
        <v/>
      </c>
      <c r="I39" s="24"/>
      <c r="J39" s="24"/>
      <c r="K39" s="24"/>
      <c r="L39" s="21"/>
      <c r="M39" s="24"/>
      <c r="N39" s="19" t="str">
        <f aca="true">IF(B39="","",IF(AND(D39&lt;&gt;"ja",OR(G39="",I39="",J39="",K39="")),"Nachweise unvollständig dokumentiert – prüfen",IF(MIN(IF(H39="",DATE(9999,1,1),H39),IF(I39="",DATE(9999,1,1),I39),IF(M39="",DATE(9999,1,1),M39))=DATE(9999,1,1),"kein Termin eingetragen",IF(MIN(IF(H39="",DATE(9999,1,1),H39),IF(I39="",DATE(9999,1,1),I39),IF(M39="",DATE(9999,1,1),M39))&lt;TODAY(),"Termin überschritten",IF(MIN(IF(H39="",DATE(9999,1,1),H39),IF(I39="",DATE(9999,1,1),I39),IF(M39="",DATE(9999,1,1),M39))-TODAY()&lt;=30,"Termin in ≤ 30 Tagen","nächster Termin geplant")))))</f>
        <v/>
      </c>
      <c r="O39" s="21"/>
    </row>
    <row r="40" customFormat="false" ht="25.5" hidden="false" customHeight="true" outlineLevel="0" collapsed="false">
      <c r="A40" s="19" t="n">
        <v>34</v>
      </c>
      <c r="B40" s="21"/>
      <c r="C40" s="21"/>
      <c r="D40" s="21"/>
      <c r="E40" s="24"/>
      <c r="F40" s="21"/>
      <c r="G40" s="24"/>
      <c r="H40" s="25" t="str">
        <f aca="false">IF(G40="","",EDATE(G40,3))</f>
        <v/>
      </c>
      <c r="I40" s="24"/>
      <c r="J40" s="24"/>
      <c r="K40" s="24"/>
      <c r="L40" s="21"/>
      <c r="M40" s="24"/>
      <c r="N40" s="19" t="str">
        <f aca="true">IF(B40="","",IF(AND(D40&lt;&gt;"ja",OR(G40="",I40="",J40="",K40="")),"Nachweise unvollständig dokumentiert – prüfen",IF(MIN(IF(H40="",DATE(9999,1,1),H40),IF(I40="",DATE(9999,1,1),I40),IF(M40="",DATE(9999,1,1),M40))=DATE(9999,1,1),"kein Termin eingetragen",IF(MIN(IF(H40="",DATE(9999,1,1),H40),IF(I40="",DATE(9999,1,1),I40),IF(M40="",DATE(9999,1,1),M40))&lt;TODAY(),"Termin überschritten",IF(MIN(IF(H40="",DATE(9999,1,1),H40),IF(I40="",DATE(9999,1,1),I40),IF(M40="",DATE(9999,1,1),M40))-TODAY()&lt;=30,"Termin in ≤ 30 Tagen","nächster Termin geplant")))))</f>
        <v/>
      </c>
      <c r="O40" s="21"/>
    </row>
    <row r="41" customFormat="false" ht="25.5" hidden="false" customHeight="true" outlineLevel="0" collapsed="false">
      <c r="A41" s="19" t="n">
        <v>35</v>
      </c>
      <c r="B41" s="21"/>
      <c r="C41" s="21"/>
      <c r="D41" s="21"/>
      <c r="E41" s="24"/>
      <c r="F41" s="21"/>
      <c r="G41" s="24"/>
      <c r="H41" s="25" t="str">
        <f aca="false">IF(G41="","",EDATE(G41,3))</f>
        <v/>
      </c>
      <c r="I41" s="24"/>
      <c r="J41" s="24"/>
      <c r="K41" s="24"/>
      <c r="L41" s="21"/>
      <c r="M41" s="24"/>
      <c r="N41" s="19" t="str">
        <f aca="true">IF(B41="","",IF(AND(D41&lt;&gt;"ja",OR(G41="",I41="",J41="",K41="")),"Nachweise unvollständig dokumentiert – prüfen",IF(MIN(IF(H41="",DATE(9999,1,1),H41),IF(I41="",DATE(9999,1,1),I41),IF(M41="",DATE(9999,1,1),M41))=DATE(9999,1,1),"kein Termin eingetragen",IF(MIN(IF(H41="",DATE(9999,1,1),H41),IF(I41="",DATE(9999,1,1),I41),IF(M41="",DATE(9999,1,1),M41))&lt;TODAY(),"Termin überschritten",IF(MIN(IF(H41="",DATE(9999,1,1),H41),IF(I41="",DATE(9999,1,1),I41),IF(M41="",DATE(9999,1,1),M41))-TODAY()&lt;=30,"Termin in ≤ 30 Tagen","nächster Termin geplant")))))</f>
        <v/>
      </c>
      <c r="O41" s="21"/>
    </row>
    <row r="42" customFormat="false" ht="25.5" hidden="false" customHeight="true" outlineLevel="0" collapsed="false">
      <c r="A42" s="19" t="n">
        <v>36</v>
      </c>
      <c r="B42" s="21"/>
      <c r="C42" s="21"/>
      <c r="D42" s="21"/>
      <c r="E42" s="24"/>
      <c r="F42" s="21"/>
      <c r="G42" s="24"/>
      <c r="H42" s="25" t="str">
        <f aca="false">IF(G42="","",EDATE(G42,3))</f>
        <v/>
      </c>
      <c r="I42" s="24"/>
      <c r="J42" s="24"/>
      <c r="K42" s="24"/>
      <c r="L42" s="21"/>
      <c r="M42" s="24"/>
      <c r="N42" s="19" t="str">
        <f aca="true">IF(B42="","",IF(AND(D42&lt;&gt;"ja",OR(G42="",I42="",J42="",K42="")),"Nachweise unvollständig dokumentiert – prüfen",IF(MIN(IF(H42="",DATE(9999,1,1),H42),IF(I42="",DATE(9999,1,1),I42),IF(M42="",DATE(9999,1,1),M42))=DATE(9999,1,1),"kein Termin eingetragen",IF(MIN(IF(H42="",DATE(9999,1,1),H42),IF(I42="",DATE(9999,1,1),I42),IF(M42="",DATE(9999,1,1),M42))&lt;TODAY(),"Termin überschritten",IF(MIN(IF(H42="",DATE(9999,1,1),H42),IF(I42="",DATE(9999,1,1),I42),IF(M42="",DATE(9999,1,1),M42))-TODAY()&lt;=30,"Termin in ≤ 30 Tagen","nächster Termin geplant")))))</f>
        <v/>
      </c>
      <c r="O42" s="21"/>
    </row>
    <row r="43" customFormat="false" ht="25.5" hidden="false" customHeight="true" outlineLevel="0" collapsed="false">
      <c r="A43" s="19" t="n">
        <v>37</v>
      </c>
      <c r="B43" s="21"/>
      <c r="C43" s="21"/>
      <c r="D43" s="21"/>
      <c r="E43" s="24"/>
      <c r="F43" s="21"/>
      <c r="G43" s="24"/>
      <c r="H43" s="25" t="str">
        <f aca="false">IF(G43="","",EDATE(G43,3))</f>
        <v/>
      </c>
      <c r="I43" s="24"/>
      <c r="J43" s="24"/>
      <c r="K43" s="24"/>
      <c r="L43" s="21"/>
      <c r="M43" s="24"/>
      <c r="N43" s="19" t="str">
        <f aca="true">IF(B43="","",IF(AND(D43&lt;&gt;"ja",OR(G43="",I43="",J43="",K43="")),"Nachweise unvollständig dokumentiert – prüfen",IF(MIN(IF(H43="",DATE(9999,1,1),H43),IF(I43="",DATE(9999,1,1),I43),IF(M43="",DATE(9999,1,1),M43))=DATE(9999,1,1),"kein Termin eingetragen",IF(MIN(IF(H43="",DATE(9999,1,1),H43),IF(I43="",DATE(9999,1,1),I43),IF(M43="",DATE(9999,1,1),M43))&lt;TODAY(),"Termin überschritten",IF(MIN(IF(H43="",DATE(9999,1,1),H43),IF(I43="",DATE(9999,1,1),I43),IF(M43="",DATE(9999,1,1),M43))-TODAY()&lt;=30,"Termin in ≤ 30 Tagen","nächster Termin geplant")))))</f>
        <v/>
      </c>
      <c r="O43" s="21"/>
    </row>
    <row r="44" customFormat="false" ht="25.5" hidden="false" customHeight="true" outlineLevel="0" collapsed="false">
      <c r="A44" s="19" t="n">
        <v>38</v>
      </c>
      <c r="B44" s="21"/>
      <c r="C44" s="21"/>
      <c r="D44" s="21"/>
      <c r="E44" s="24"/>
      <c r="F44" s="21"/>
      <c r="G44" s="24"/>
      <c r="H44" s="25" t="str">
        <f aca="false">IF(G44="","",EDATE(G44,3))</f>
        <v/>
      </c>
      <c r="I44" s="24"/>
      <c r="J44" s="24"/>
      <c r="K44" s="24"/>
      <c r="L44" s="21"/>
      <c r="M44" s="24"/>
      <c r="N44" s="19" t="str">
        <f aca="true">IF(B44="","",IF(AND(D44&lt;&gt;"ja",OR(G44="",I44="",J44="",K44="")),"Nachweise unvollständig dokumentiert – prüfen",IF(MIN(IF(H44="",DATE(9999,1,1),H44),IF(I44="",DATE(9999,1,1),I44),IF(M44="",DATE(9999,1,1),M44))=DATE(9999,1,1),"kein Termin eingetragen",IF(MIN(IF(H44="",DATE(9999,1,1),H44),IF(I44="",DATE(9999,1,1),I44),IF(M44="",DATE(9999,1,1),M44))&lt;TODAY(),"Termin überschritten",IF(MIN(IF(H44="",DATE(9999,1,1),H44),IF(I44="",DATE(9999,1,1),I44),IF(M44="",DATE(9999,1,1),M44))-TODAY()&lt;=30,"Termin in ≤ 30 Tagen","nächster Termin geplant")))))</f>
        <v/>
      </c>
      <c r="O44" s="21"/>
    </row>
    <row r="45" customFormat="false" ht="25.5" hidden="false" customHeight="true" outlineLevel="0" collapsed="false">
      <c r="A45" s="19" t="n">
        <v>39</v>
      </c>
      <c r="B45" s="21"/>
      <c r="C45" s="21"/>
      <c r="D45" s="21"/>
      <c r="E45" s="24"/>
      <c r="F45" s="21"/>
      <c r="G45" s="24"/>
      <c r="H45" s="25" t="str">
        <f aca="false">IF(G45="","",EDATE(G45,3))</f>
        <v/>
      </c>
      <c r="I45" s="24"/>
      <c r="J45" s="24"/>
      <c r="K45" s="24"/>
      <c r="L45" s="21"/>
      <c r="M45" s="24"/>
      <c r="N45" s="19" t="str">
        <f aca="true">IF(B45="","",IF(AND(D45&lt;&gt;"ja",OR(G45="",I45="",J45="",K45="")),"Nachweise unvollständig dokumentiert – prüfen",IF(MIN(IF(H45="",DATE(9999,1,1),H45),IF(I45="",DATE(9999,1,1),I45),IF(M45="",DATE(9999,1,1),M45))=DATE(9999,1,1),"kein Termin eingetragen",IF(MIN(IF(H45="",DATE(9999,1,1),H45),IF(I45="",DATE(9999,1,1),I45),IF(M45="",DATE(9999,1,1),M45))&lt;TODAY(),"Termin überschritten",IF(MIN(IF(H45="",DATE(9999,1,1),H45),IF(I45="",DATE(9999,1,1),I45),IF(M45="",DATE(9999,1,1),M45))-TODAY()&lt;=30,"Termin in ≤ 30 Tagen","nächster Termin geplant")))))</f>
        <v/>
      </c>
      <c r="O45" s="21"/>
    </row>
    <row r="46" customFormat="false" ht="25.5" hidden="false" customHeight="true" outlineLevel="0" collapsed="false">
      <c r="A46" s="19" t="n">
        <v>40</v>
      </c>
      <c r="B46" s="21"/>
      <c r="C46" s="21"/>
      <c r="D46" s="21"/>
      <c r="E46" s="24"/>
      <c r="F46" s="21"/>
      <c r="G46" s="24"/>
      <c r="H46" s="25" t="str">
        <f aca="false">IF(G46="","",EDATE(G46,3))</f>
        <v/>
      </c>
      <c r="I46" s="24"/>
      <c r="J46" s="24"/>
      <c r="K46" s="24"/>
      <c r="L46" s="21"/>
      <c r="M46" s="24"/>
      <c r="N46" s="19" t="str">
        <f aca="true">IF(B46="","",IF(AND(D46&lt;&gt;"ja",OR(G46="",I46="",J46="",K46="")),"Nachweise unvollständig dokumentiert – prüfen",IF(MIN(IF(H46="",DATE(9999,1,1),H46),IF(I46="",DATE(9999,1,1),I46),IF(M46="",DATE(9999,1,1),M46))=DATE(9999,1,1),"kein Termin eingetragen",IF(MIN(IF(H46="",DATE(9999,1,1),H46),IF(I46="",DATE(9999,1,1),I46),IF(M46="",DATE(9999,1,1),M46))&lt;TODAY(),"Termin überschritten",IF(MIN(IF(H46="",DATE(9999,1,1),H46),IF(I46="",DATE(9999,1,1),I46),IF(M46="",DATE(9999,1,1),M46))-TODAY()&lt;=30,"Termin in ≤ 30 Tagen","nächster Termin geplant")))))</f>
        <v/>
      </c>
      <c r="O46" s="21"/>
    </row>
  </sheetData>
  <autoFilter ref="A6:O46"/>
  <mergeCells count="1">
    <mergeCell ref="A5:O5"/>
  </mergeCells>
  <conditionalFormatting sqref="N7:N46">
    <cfRule type="expression" priority="2" aboveAverage="0" equalAverage="0" bottom="0" percent="0" rank="0" text="" dxfId="8">
      <formula>N7="Termin überschritten"</formula>
    </cfRule>
    <cfRule type="expression" priority="3" aboveAverage="0" equalAverage="0" bottom="0" percent="0" rank="0" text="" dxfId="9">
      <formula>LEFT(N7,10)="Nachweise "</formula>
    </cfRule>
    <cfRule type="expression" priority="4" aboveAverage="0" equalAverage="0" bottom="0" percent="0" rank="0" text="" dxfId="9">
      <formula>N7="Termin in ≤ 30 Tagen"</formula>
    </cfRule>
    <cfRule type="expression" priority="5" aboveAverage="0" equalAverage="0" bottom="0" percent="0" rank="0" text="" dxfId="10">
      <formula>N7="kein Termin eingetragen"</formula>
    </cfRule>
  </conditionalFormatting>
  <dataValidations count="8">
    <dataValidation allowBlank="true" error="Bitte einen Wert aus der Liste wählen." errorStyle="stop" errorTitle="Ungültiger Wert" operator="between" promptTitle="Bitte auswählen" showDropDown="false" showErrorMessage="true" showInputMessage="false" sqref="D7:D46" type="list">
      <formula1>"ja,nein,unklar"</formula1>
      <formula2>0</formula2>
    </dataValidation>
    <dataValidation allowBlank="true" error="Bitte einen Wert aus der Liste wählen." errorStyle="stop" errorTitle="Ungültiger Wert" operator="between" promptTitle="Bitte auswählen" showDropDown="false" showErrorMessage="true" showInputMessage="false" sqref="F7:F46" type="list">
      <formula1>"ja,nein,unklar"</formula1>
      <formula2>0</formula2>
    </dataValidation>
    <dataValidation allowBlank="true" error="Bitte ein Datum im Format TT.MM.JJJJ eingeben oder das Feld leer lassen." errorStyle="stop" errorTitle="Datum erwartet" operator="greaterThan" showDropDown="false" showErrorMessage="true" showInputMessage="false" sqref="E7:E46" type="date">
      <formula1>DATE(2000,1,1)</formula1>
      <formula2>0</formula2>
    </dataValidation>
    <dataValidation allowBlank="true" error="Bitte ein Datum im Format TT.MM.JJJJ eingeben oder das Feld leer lassen." errorStyle="stop" errorTitle="Datum erwartet" operator="greaterThan" showDropDown="false" showErrorMessage="true" showInputMessage="false" sqref="G7:G46" type="date">
      <formula1>DATE(2000,1,1)</formula1>
      <formula2>0</formula2>
    </dataValidation>
    <dataValidation allowBlank="true" error="Bitte ein Datum im Format TT.MM.JJJJ eingeben oder das Feld leer lassen." errorStyle="stop" errorTitle="Datum erwartet" operator="greaterThan" showDropDown="false" showErrorMessage="true" showInputMessage="false" sqref="I7:I46" type="date">
      <formula1>DATE(2000,1,1)</formula1>
      <formula2>0</formula2>
    </dataValidation>
    <dataValidation allowBlank="true" error="Bitte ein Datum im Format TT.MM.JJJJ eingeben oder das Feld leer lassen." errorStyle="stop" errorTitle="Datum erwartet" operator="greaterThan" showDropDown="false" showErrorMessage="true" showInputMessage="false" sqref="J7:J46" type="date">
      <formula1>DATE(2000,1,1)</formula1>
      <formula2>0</formula2>
    </dataValidation>
    <dataValidation allowBlank="true" error="Bitte ein Datum im Format TT.MM.JJJJ eingeben oder das Feld leer lassen." errorStyle="stop" errorTitle="Datum erwartet" operator="greaterThan" showDropDown="false" showErrorMessage="true" showInputMessage="false" sqref="K7:K46" type="date">
      <formula1>DATE(2000,1,1)</formula1>
      <formula2>0</formula2>
    </dataValidation>
    <dataValidation allowBlank="true" error="Bitte ein Datum im Format TT.MM.JJJJ eingeben oder das Feld leer lassen." errorStyle="stop" errorTitle="Datum erwartet" operator="greaterThan" showDropDown="false" showErrorMessage="true" showInputMessage="false" sqref="M7:M46" type="date">
      <formula1>DATE(2000,1,1)</formula1>
      <formula2>0</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&amp;LTQS – Transport Qualification Services · tqs-logistik.de&amp;RSeite &amp;P /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60"/>
    <col collapsed="false" customWidth="true" hidden="false" outlineLevel="0" max="4" min="3" style="0" width="22"/>
    <col collapsed="false" customWidth="true" hidden="false" outlineLevel="0" max="5" min="5" style="0" width="13"/>
    <col collapsed="false" customWidth="true" hidden="false" outlineLevel="0" max="6" min="6" style="0" width="14"/>
    <col collapsed="false" customWidth="true" hidden="false" outlineLevel="0" max="7" min="7" style="0" width="13"/>
    <col collapsed="false" customWidth="true" hidden="false" outlineLevel="0" max="8" min="8" style="0" width="26"/>
    <col collapsed="false" customWidth="true" hidden="false" outlineLevel="0" max="9" min="9" style="0" width="36"/>
  </cols>
  <sheetData>
    <row r="1" customFormat="false" ht="30" hidden="false" customHeight="true" outlineLevel="0" collapsed="false">
      <c r="A1" s="1"/>
      <c r="B1" s="1"/>
      <c r="C1" s="1"/>
      <c r="D1" s="1"/>
      <c r="E1" s="1"/>
      <c r="F1" s="1"/>
      <c r="G1" s="1"/>
      <c r="H1" s="1"/>
      <c r="I1" s="1"/>
    </row>
    <row r="2" customFormat="false" ht="21.75" hidden="false" customHeight="true" outlineLevel="0" collapsed="false">
      <c r="A2" s="2" t="s">
        <v>155</v>
      </c>
      <c r="B2" s="1"/>
      <c r="C2" s="1"/>
      <c r="D2" s="1"/>
      <c r="E2" s="1"/>
      <c r="F2" s="1"/>
      <c r="G2" s="1"/>
      <c r="H2" s="1"/>
      <c r="I2" s="1"/>
    </row>
    <row r="3" customFormat="false" ht="16.5" hidden="false" customHeight="true" outlineLevel="0" collapsed="false">
      <c r="A3" s="3" t="s">
        <v>1</v>
      </c>
      <c r="B3" s="1"/>
      <c r="C3" s="1"/>
      <c r="D3" s="1"/>
      <c r="E3" s="1"/>
      <c r="F3" s="1"/>
      <c r="G3" s="1"/>
      <c r="H3" s="1"/>
      <c r="I3" s="1"/>
    </row>
    <row r="4" customFormat="false" ht="6" hidden="false" customHeight="true" outlineLevel="0" collapsed="false">
      <c r="A4" s="4"/>
      <c r="B4" s="4"/>
      <c r="C4" s="4"/>
      <c r="D4" s="4"/>
      <c r="E4" s="4"/>
      <c r="F4" s="4"/>
      <c r="G4" s="4"/>
      <c r="H4" s="4"/>
      <c r="I4" s="4"/>
    </row>
    <row r="5" customFormat="false" ht="15" hidden="false" customHeight="true" outlineLevel="0" collapsed="false">
      <c r="A5" s="15" t="s">
        <v>156</v>
      </c>
      <c r="B5" s="15"/>
      <c r="C5" s="15"/>
      <c r="D5" s="15"/>
      <c r="E5" s="15"/>
      <c r="F5" s="15"/>
      <c r="G5" s="15"/>
      <c r="H5" s="15"/>
      <c r="I5" s="15"/>
    </row>
    <row r="6" customFormat="false" ht="42" hidden="false" customHeight="true" outlineLevel="0" collapsed="false">
      <c r="A6" s="18" t="s">
        <v>32</v>
      </c>
      <c r="B6" s="18" t="s">
        <v>157</v>
      </c>
      <c r="C6" s="18" t="s">
        <v>158</v>
      </c>
      <c r="D6" s="18" t="s">
        <v>37</v>
      </c>
      <c r="E6" s="18" t="s">
        <v>159</v>
      </c>
      <c r="F6" s="18" t="s">
        <v>75</v>
      </c>
      <c r="G6" s="18" t="s">
        <v>160</v>
      </c>
      <c r="H6" s="18" t="s">
        <v>81</v>
      </c>
      <c r="I6" s="18" t="s">
        <v>82</v>
      </c>
    </row>
    <row r="7" customFormat="false" ht="30" hidden="false" customHeight="true" outlineLevel="0" collapsed="false">
      <c r="A7" s="19" t="n">
        <v>1</v>
      </c>
      <c r="B7" s="21" t="s">
        <v>161</v>
      </c>
      <c r="C7" s="21" t="s">
        <v>40</v>
      </c>
      <c r="D7" s="21"/>
      <c r="E7" s="24"/>
      <c r="F7" s="21" t="s">
        <v>162</v>
      </c>
      <c r="G7" s="24"/>
      <c r="H7" s="19" t="str">
        <f aca="true">IF(B7="","",IF(OR(F7="erledigt",F7="entfällt"),"erledigt / entfällt",IF(E7="","kein Fälligkeitsdatum",IF(E7&lt;TODAY(),"überfällig",IF(E7-TODAY()&lt;=7,"fällig in ≤ 7 Tagen","geplant")))))</f>
        <v>kein Fälligkeitsdatum</v>
      </c>
      <c r="I7" s="21"/>
    </row>
    <row r="8" customFormat="false" ht="30" hidden="false" customHeight="true" outlineLevel="0" collapsed="false">
      <c r="A8" s="19" t="n">
        <v>2</v>
      </c>
      <c r="B8" s="21" t="s">
        <v>163</v>
      </c>
      <c r="C8" s="21" t="s">
        <v>40</v>
      </c>
      <c r="D8" s="21"/>
      <c r="E8" s="24"/>
      <c r="F8" s="21" t="s">
        <v>162</v>
      </c>
      <c r="G8" s="24"/>
      <c r="H8" s="19" t="str">
        <f aca="true">IF(B8="","",IF(OR(F8="erledigt",F8="entfällt"),"erledigt / entfällt",IF(E8="","kein Fälligkeitsdatum",IF(E8&lt;TODAY(),"überfällig",IF(E8-TODAY()&lt;=7,"fällig in ≤ 7 Tagen","geplant")))))</f>
        <v>kein Fälligkeitsdatum</v>
      </c>
      <c r="I8" s="21"/>
    </row>
    <row r="9" customFormat="false" ht="30" hidden="false" customHeight="true" outlineLevel="0" collapsed="false">
      <c r="A9" s="19" t="n">
        <v>3</v>
      </c>
      <c r="B9" s="21" t="s">
        <v>164</v>
      </c>
      <c r="C9" s="21" t="s">
        <v>165</v>
      </c>
      <c r="D9" s="21"/>
      <c r="E9" s="24"/>
      <c r="F9" s="21" t="s">
        <v>162</v>
      </c>
      <c r="G9" s="24"/>
      <c r="H9" s="19" t="str">
        <f aca="true">IF(B9="","",IF(OR(F9="erledigt",F9="entfällt"),"erledigt / entfällt",IF(E9="","kein Fälligkeitsdatum",IF(E9&lt;TODAY(),"überfällig",IF(E9-TODAY()&lt;=7,"fällig in ≤ 7 Tagen","geplant")))))</f>
        <v>kein Fälligkeitsdatum</v>
      </c>
      <c r="I9" s="21"/>
    </row>
    <row r="10" customFormat="false" ht="30" hidden="false" customHeight="true" outlineLevel="0" collapsed="false">
      <c r="A10" s="19" t="n">
        <v>4</v>
      </c>
      <c r="B10" s="21" t="s">
        <v>166</v>
      </c>
      <c r="C10" s="21" t="s">
        <v>165</v>
      </c>
      <c r="D10" s="21"/>
      <c r="E10" s="24"/>
      <c r="F10" s="21" t="s">
        <v>162</v>
      </c>
      <c r="G10" s="24"/>
      <c r="H10" s="19" t="str">
        <f aca="true">IF(B10="","",IF(OR(F10="erledigt",F10="entfällt"),"erledigt / entfällt",IF(E10="","kein Fälligkeitsdatum",IF(E10&lt;TODAY(),"überfällig",IF(E10-TODAY()&lt;=7,"fällig in ≤ 7 Tagen","geplant")))))</f>
        <v>kein Fälligkeitsdatum</v>
      </c>
      <c r="I10" s="21"/>
    </row>
    <row r="11" customFormat="false" ht="30" hidden="false" customHeight="true" outlineLevel="0" collapsed="false">
      <c r="A11" s="19" t="n">
        <v>5</v>
      </c>
      <c r="B11" s="21" t="s">
        <v>167</v>
      </c>
      <c r="C11" s="21" t="s">
        <v>56</v>
      </c>
      <c r="D11" s="21"/>
      <c r="E11" s="24"/>
      <c r="F11" s="21" t="s">
        <v>162</v>
      </c>
      <c r="G11" s="24"/>
      <c r="H11" s="19" t="str">
        <f aca="true">IF(B11="","",IF(OR(F11="erledigt",F11="entfällt"),"erledigt / entfällt",IF(E11="","kein Fälligkeitsdatum",IF(E11&lt;TODAY(),"überfällig",IF(E11-TODAY()&lt;=7,"fällig in ≤ 7 Tagen","geplant")))))</f>
        <v>kein Fälligkeitsdatum</v>
      </c>
      <c r="I11" s="21"/>
    </row>
    <row r="12" customFormat="false" ht="30" hidden="false" customHeight="true" outlineLevel="0" collapsed="false">
      <c r="A12" s="19" t="n">
        <v>6</v>
      </c>
      <c r="B12" s="21" t="s">
        <v>168</v>
      </c>
      <c r="C12" s="21" t="s">
        <v>52</v>
      </c>
      <c r="D12" s="21"/>
      <c r="E12" s="24"/>
      <c r="F12" s="21" t="s">
        <v>162</v>
      </c>
      <c r="G12" s="24"/>
      <c r="H12" s="19" t="str">
        <f aca="true">IF(B12="","",IF(OR(F12="erledigt",F12="entfällt"),"erledigt / entfällt",IF(E12="","kein Fälligkeitsdatum",IF(E12&lt;TODAY(),"überfällig",IF(E12-TODAY()&lt;=7,"fällig in ≤ 7 Tagen","geplant")))))</f>
        <v>kein Fälligkeitsdatum</v>
      </c>
      <c r="I12" s="21"/>
    </row>
    <row r="13" customFormat="false" ht="30" hidden="false" customHeight="true" outlineLevel="0" collapsed="false">
      <c r="A13" s="19" t="n">
        <v>7</v>
      </c>
      <c r="B13" s="21" t="s">
        <v>169</v>
      </c>
      <c r="C13" s="21" t="s">
        <v>61</v>
      </c>
      <c r="D13" s="21"/>
      <c r="E13" s="24"/>
      <c r="F13" s="21" t="s">
        <v>162</v>
      </c>
      <c r="G13" s="24"/>
      <c r="H13" s="19" t="str">
        <f aca="true">IF(B13="","",IF(OR(F13="erledigt",F13="entfällt"),"erledigt / entfällt",IF(E13="","kein Fälligkeitsdatum",IF(E13&lt;TODAY(),"überfällig",IF(E13-TODAY()&lt;=7,"fällig in ≤ 7 Tagen","geplant")))))</f>
        <v>kein Fälligkeitsdatum</v>
      </c>
      <c r="I13" s="21"/>
    </row>
    <row r="14" customFormat="false" ht="30" hidden="false" customHeight="true" outlineLevel="0" collapsed="false">
      <c r="A14" s="19" t="n">
        <v>8</v>
      </c>
      <c r="B14" s="21"/>
      <c r="C14" s="21"/>
      <c r="D14" s="21"/>
      <c r="E14" s="24"/>
      <c r="F14" s="21"/>
      <c r="G14" s="24"/>
      <c r="H14" s="19" t="str">
        <f aca="true">IF(B14="","",IF(OR(F14="erledigt",F14="entfällt"),"erledigt / entfällt",IF(E14="","kein Fälligkeitsdatum",IF(E14&lt;TODAY(),"überfällig",IF(E14-TODAY()&lt;=7,"fällig in ≤ 7 Tagen","geplant")))))</f>
        <v/>
      </c>
      <c r="I14" s="21"/>
    </row>
    <row r="15" customFormat="false" ht="30" hidden="false" customHeight="true" outlineLevel="0" collapsed="false">
      <c r="A15" s="19" t="n">
        <v>9</v>
      </c>
      <c r="B15" s="21"/>
      <c r="C15" s="21"/>
      <c r="D15" s="21"/>
      <c r="E15" s="24"/>
      <c r="F15" s="21"/>
      <c r="G15" s="24"/>
      <c r="H15" s="19" t="str">
        <f aca="true">IF(B15="","",IF(OR(F15="erledigt",F15="entfällt"),"erledigt / entfällt",IF(E15="","kein Fälligkeitsdatum",IF(E15&lt;TODAY(),"überfällig",IF(E15-TODAY()&lt;=7,"fällig in ≤ 7 Tagen","geplant")))))</f>
        <v/>
      </c>
      <c r="I15" s="21"/>
    </row>
    <row r="16" customFormat="false" ht="30" hidden="false" customHeight="true" outlineLevel="0" collapsed="false">
      <c r="A16" s="19" t="n">
        <v>10</v>
      </c>
      <c r="B16" s="21"/>
      <c r="C16" s="21"/>
      <c r="D16" s="21"/>
      <c r="E16" s="24"/>
      <c r="F16" s="21"/>
      <c r="G16" s="24"/>
      <c r="H16" s="19" t="str">
        <f aca="true">IF(B16="","",IF(OR(F16="erledigt",F16="entfällt"),"erledigt / entfällt",IF(E16="","kein Fälligkeitsdatum",IF(E16&lt;TODAY(),"überfällig",IF(E16-TODAY()&lt;=7,"fällig in ≤ 7 Tagen","geplant")))))</f>
        <v/>
      </c>
      <c r="I16" s="21"/>
    </row>
    <row r="17" customFormat="false" ht="30" hidden="false" customHeight="true" outlineLevel="0" collapsed="false">
      <c r="A17" s="19" t="n">
        <v>11</v>
      </c>
      <c r="B17" s="21"/>
      <c r="C17" s="21"/>
      <c r="D17" s="21"/>
      <c r="E17" s="24"/>
      <c r="F17" s="21"/>
      <c r="G17" s="24"/>
      <c r="H17" s="19" t="str">
        <f aca="true">IF(B17="","",IF(OR(F17="erledigt",F17="entfällt"),"erledigt / entfällt",IF(E17="","kein Fälligkeitsdatum",IF(E17&lt;TODAY(),"überfällig",IF(E17-TODAY()&lt;=7,"fällig in ≤ 7 Tagen","geplant")))))</f>
        <v/>
      </c>
      <c r="I17" s="21"/>
    </row>
    <row r="18" customFormat="false" ht="30" hidden="false" customHeight="true" outlineLevel="0" collapsed="false">
      <c r="A18" s="19" t="n">
        <v>12</v>
      </c>
      <c r="B18" s="21"/>
      <c r="C18" s="21"/>
      <c r="D18" s="21"/>
      <c r="E18" s="24"/>
      <c r="F18" s="21"/>
      <c r="G18" s="24"/>
      <c r="H18" s="19" t="str">
        <f aca="true">IF(B18="","",IF(OR(F18="erledigt",F18="entfällt"),"erledigt / entfällt",IF(E18="","kein Fälligkeitsdatum",IF(E18&lt;TODAY(),"überfällig",IF(E18-TODAY()&lt;=7,"fällig in ≤ 7 Tagen","geplant")))))</f>
        <v/>
      </c>
      <c r="I18" s="21"/>
    </row>
    <row r="19" customFormat="false" ht="30" hidden="false" customHeight="true" outlineLevel="0" collapsed="false">
      <c r="A19" s="19" t="n">
        <v>13</v>
      </c>
      <c r="B19" s="21"/>
      <c r="C19" s="21"/>
      <c r="D19" s="21"/>
      <c r="E19" s="24"/>
      <c r="F19" s="21"/>
      <c r="G19" s="24"/>
      <c r="H19" s="19" t="str">
        <f aca="true">IF(B19="","",IF(OR(F19="erledigt",F19="entfällt"),"erledigt / entfällt",IF(E19="","kein Fälligkeitsdatum",IF(E19&lt;TODAY(),"überfällig",IF(E19-TODAY()&lt;=7,"fällig in ≤ 7 Tagen","geplant")))))</f>
        <v/>
      </c>
      <c r="I19" s="21"/>
    </row>
    <row r="20" customFormat="false" ht="30" hidden="false" customHeight="true" outlineLevel="0" collapsed="false">
      <c r="A20" s="19" t="n">
        <v>14</v>
      </c>
      <c r="B20" s="21"/>
      <c r="C20" s="21"/>
      <c r="D20" s="21"/>
      <c r="E20" s="24"/>
      <c r="F20" s="21"/>
      <c r="G20" s="24"/>
      <c r="H20" s="19" t="str">
        <f aca="true">IF(B20="","",IF(OR(F20="erledigt",F20="entfällt"),"erledigt / entfällt",IF(E20="","kein Fälligkeitsdatum",IF(E20&lt;TODAY(),"überfällig",IF(E20-TODAY()&lt;=7,"fällig in ≤ 7 Tagen","geplant")))))</f>
        <v/>
      </c>
      <c r="I20" s="21"/>
    </row>
    <row r="21" customFormat="false" ht="30" hidden="false" customHeight="true" outlineLevel="0" collapsed="false">
      <c r="A21" s="19" t="n">
        <v>15</v>
      </c>
      <c r="B21" s="21"/>
      <c r="C21" s="21"/>
      <c r="D21" s="21"/>
      <c r="E21" s="24"/>
      <c r="F21" s="21"/>
      <c r="G21" s="24"/>
      <c r="H21" s="19" t="str">
        <f aca="true">IF(B21="","",IF(OR(F21="erledigt",F21="entfällt"),"erledigt / entfällt",IF(E21="","kein Fälligkeitsdatum",IF(E21&lt;TODAY(),"überfällig",IF(E21-TODAY()&lt;=7,"fällig in ≤ 7 Tagen","geplant")))))</f>
        <v/>
      </c>
      <c r="I21" s="21"/>
    </row>
    <row r="22" customFormat="false" ht="30" hidden="false" customHeight="true" outlineLevel="0" collapsed="false">
      <c r="A22" s="19" t="n">
        <v>16</v>
      </c>
      <c r="B22" s="21"/>
      <c r="C22" s="21"/>
      <c r="D22" s="21"/>
      <c r="E22" s="24"/>
      <c r="F22" s="21"/>
      <c r="G22" s="24"/>
      <c r="H22" s="19" t="str">
        <f aca="true">IF(B22="","",IF(OR(F22="erledigt",F22="entfällt"),"erledigt / entfällt",IF(E22="","kein Fälligkeitsdatum",IF(E22&lt;TODAY(),"überfällig",IF(E22-TODAY()&lt;=7,"fällig in ≤ 7 Tagen","geplant")))))</f>
        <v/>
      </c>
      <c r="I22" s="21"/>
    </row>
    <row r="23" customFormat="false" ht="30" hidden="false" customHeight="true" outlineLevel="0" collapsed="false">
      <c r="A23" s="19" t="n">
        <v>17</v>
      </c>
      <c r="B23" s="21"/>
      <c r="C23" s="21"/>
      <c r="D23" s="21"/>
      <c r="E23" s="24"/>
      <c r="F23" s="21"/>
      <c r="G23" s="24"/>
      <c r="H23" s="19" t="str">
        <f aca="true">IF(B23="","",IF(OR(F23="erledigt",F23="entfällt"),"erledigt / entfällt",IF(E23="","kein Fälligkeitsdatum",IF(E23&lt;TODAY(),"überfällig",IF(E23-TODAY()&lt;=7,"fällig in ≤ 7 Tagen","geplant")))))</f>
        <v/>
      </c>
      <c r="I23" s="21"/>
    </row>
    <row r="24" customFormat="false" ht="30" hidden="false" customHeight="true" outlineLevel="0" collapsed="false">
      <c r="A24" s="19" t="n">
        <v>18</v>
      </c>
      <c r="B24" s="21"/>
      <c r="C24" s="21"/>
      <c r="D24" s="21"/>
      <c r="E24" s="24"/>
      <c r="F24" s="21"/>
      <c r="G24" s="24"/>
      <c r="H24" s="19" t="str">
        <f aca="true">IF(B24="","",IF(OR(F24="erledigt",F24="entfällt"),"erledigt / entfällt",IF(E24="","kein Fälligkeitsdatum",IF(E24&lt;TODAY(),"überfällig",IF(E24-TODAY()&lt;=7,"fällig in ≤ 7 Tagen","geplant")))))</f>
        <v/>
      </c>
      <c r="I24" s="21"/>
    </row>
    <row r="25" customFormat="false" ht="30" hidden="false" customHeight="true" outlineLevel="0" collapsed="false">
      <c r="A25" s="19" t="n">
        <v>19</v>
      </c>
      <c r="B25" s="21"/>
      <c r="C25" s="21"/>
      <c r="D25" s="21"/>
      <c r="E25" s="24"/>
      <c r="F25" s="21"/>
      <c r="G25" s="24"/>
      <c r="H25" s="19" t="str">
        <f aca="true">IF(B25="","",IF(OR(F25="erledigt",F25="entfällt"),"erledigt / entfällt",IF(E25="","kein Fälligkeitsdatum",IF(E25&lt;TODAY(),"überfällig",IF(E25-TODAY()&lt;=7,"fällig in ≤ 7 Tagen","geplant")))))</f>
        <v/>
      </c>
      <c r="I25" s="21"/>
    </row>
    <row r="26" customFormat="false" ht="30" hidden="false" customHeight="true" outlineLevel="0" collapsed="false">
      <c r="A26" s="19" t="n">
        <v>20</v>
      </c>
      <c r="B26" s="21"/>
      <c r="C26" s="21"/>
      <c r="D26" s="21"/>
      <c r="E26" s="24"/>
      <c r="F26" s="21"/>
      <c r="G26" s="24"/>
      <c r="H26" s="19" t="str">
        <f aca="true">IF(B26="","",IF(OR(F26="erledigt",F26="entfällt"),"erledigt / entfällt",IF(E26="","kein Fälligkeitsdatum",IF(E26&lt;TODAY(),"überfällig",IF(E26-TODAY()&lt;=7,"fällig in ≤ 7 Tagen","geplant")))))</f>
        <v/>
      </c>
      <c r="I26" s="21"/>
    </row>
    <row r="27" customFormat="false" ht="30" hidden="false" customHeight="true" outlineLevel="0" collapsed="false">
      <c r="A27" s="19" t="n">
        <v>21</v>
      </c>
      <c r="B27" s="21"/>
      <c r="C27" s="21"/>
      <c r="D27" s="21"/>
      <c r="E27" s="24"/>
      <c r="F27" s="21"/>
      <c r="G27" s="24"/>
      <c r="H27" s="19" t="str">
        <f aca="true">IF(B27="","",IF(OR(F27="erledigt",F27="entfällt"),"erledigt / entfällt",IF(E27="","kein Fälligkeitsdatum",IF(E27&lt;TODAY(),"überfällig",IF(E27-TODAY()&lt;=7,"fällig in ≤ 7 Tagen","geplant")))))</f>
        <v/>
      </c>
      <c r="I27" s="21"/>
    </row>
    <row r="28" customFormat="false" ht="30" hidden="false" customHeight="true" outlineLevel="0" collapsed="false">
      <c r="A28" s="19" t="n">
        <v>22</v>
      </c>
      <c r="B28" s="21"/>
      <c r="C28" s="21"/>
      <c r="D28" s="21"/>
      <c r="E28" s="24"/>
      <c r="F28" s="21"/>
      <c r="G28" s="24"/>
      <c r="H28" s="19" t="str">
        <f aca="true">IF(B28="","",IF(OR(F28="erledigt",F28="entfällt"),"erledigt / entfällt",IF(E28="","kein Fälligkeitsdatum",IF(E28&lt;TODAY(),"überfällig",IF(E28-TODAY()&lt;=7,"fällig in ≤ 7 Tagen","geplant")))))</f>
        <v/>
      </c>
      <c r="I28" s="21"/>
    </row>
    <row r="29" customFormat="false" ht="30" hidden="false" customHeight="true" outlineLevel="0" collapsed="false">
      <c r="A29" s="19" t="n">
        <v>23</v>
      </c>
      <c r="B29" s="21"/>
      <c r="C29" s="21"/>
      <c r="D29" s="21"/>
      <c r="E29" s="24"/>
      <c r="F29" s="21"/>
      <c r="G29" s="24"/>
      <c r="H29" s="19" t="str">
        <f aca="true">IF(B29="","",IF(OR(F29="erledigt",F29="entfällt"),"erledigt / entfällt",IF(E29="","kein Fälligkeitsdatum",IF(E29&lt;TODAY(),"überfällig",IF(E29-TODAY()&lt;=7,"fällig in ≤ 7 Tagen","geplant")))))</f>
        <v/>
      </c>
      <c r="I29" s="21"/>
    </row>
    <row r="30" customFormat="false" ht="30" hidden="false" customHeight="true" outlineLevel="0" collapsed="false">
      <c r="A30" s="19" t="n">
        <v>24</v>
      </c>
      <c r="B30" s="21"/>
      <c r="C30" s="21"/>
      <c r="D30" s="21"/>
      <c r="E30" s="24"/>
      <c r="F30" s="21"/>
      <c r="G30" s="24"/>
      <c r="H30" s="19" t="str">
        <f aca="true">IF(B30="","",IF(OR(F30="erledigt",F30="entfällt"),"erledigt / entfällt",IF(E30="","kein Fälligkeitsdatum",IF(E30&lt;TODAY(),"überfällig",IF(E30-TODAY()&lt;=7,"fällig in ≤ 7 Tagen","geplant")))))</f>
        <v/>
      </c>
      <c r="I30" s="21"/>
    </row>
    <row r="31" customFormat="false" ht="30" hidden="false" customHeight="true" outlineLevel="0" collapsed="false">
      <c r="A31" s="19" t="n">
        <v>25</v>
      </c>
      <c r="B31" s="21"/>
      <c r="C31" s="21"/>
      <c r="D31" s="21"/>
      <c r="E31" s="24"/>
      <c r="F31" s="21"/>
      <c r="G31" s="24"/>
      <c r="H31" s="19" t="str">
        <f aca="true">IF(B31="","",IF(OR(F31="erledigt",F31="entfällt"),"erledigt / entfällt",IF(E31="","kein Fälligkeitsdatum",IF(E31&lt;TODAY(),"überfällig",IF(E31-TODAY()&lt;=7,"fällig in ≤ 7 Tagen","geplant")))))</f>
        <v/>
      </c>
      <c r="I31" s="21"/>
    </row>
    <row r="32" customFormat="false" ht="30" hidden="false" customHeight="true" outlineLevel="0" collapsed="false">
      <c r="A32" s="19" t="n">
        <v>26</v>
      </c>
      <c r="B32" s="21"/>
      <c r="C32" s="21"/>
      <c r="D32" s="21"/>
      <c r="E32" s="24"/>
      <c r="F32" s="21"/>
      <c r="G32" s="24"/>
      <c r="H32" s="19" t="str">
        <f aca="true">IF(B32="","",IF(OR(F32="erledigt",F32="entfällt"),"erledigt / entfällt",IF(E32="","kein Fälligkeitsdatum",IF(E32&lt;TODAY(),"überfällig",IF(E32-TODAY()&lt;=7,"fällig in ≤ 7 Tagen","geplant")))))</f>
        <v/>
      </c>
      <c r="I32" s="21"/>
    </row>
    <row r="33" customFormat="false" ht="30" hidden="false" customHeight="true" outlineLevel="0" collapsed="false">
      <c r="A33" s="19" t="n">
        <v>27</v>
      </c>
      <c r="B33" s="21"/>
      <c r="C33" s="21"/>
      <c r="D33" s="21"/>
      <c r="E33" s="24"/>
      <c r="F33" s="21"/>
      <c r="G33" s="24"/>
      <c r="H33" s="19" t="str">
        <f aca="true">IF(B33="","",IF(OR(F33="erledigt",F33="entfällt"),"erledigt / entfällt",IF(E33="","kein Fälligkeitsdatum",IF(E33&lt;TODAY(),"überfällig",IF(E33-TODAY()&lt;=7,"fällig in ≤ 7 Tagen","geplant")))))</f>
        <v/>
      </c>
      <c r="I33" s="21"/>
    </row>
    <row r="34" customFormat="false" ht="30" hidden="false" customHeight="true" outlineLevel="0" collapsed="false">
      <c r="A34" s="19" t="n">
        <v>28</v>
      </c>
      <c r="B34" s="21"/>
      <c r="C34" s="21"/>
      <c r="D34" s="21"/>
      <c r="E34" s="24"/>
      <c r="F34" s="21"/>
      <c r="G34" s="24"/>
      <c r="H34" s="19" t="str">
        <f aca="true">IF(B34="","",IF(OR(F34="erledigt",F34="entfällt"),"erledigt / entfällt",IF(E34="","kein Fälligkeitsdatum",IF(E34&lt;TODAY(),"überfällig",IF(E34-TODAY()&lt;=7,"fällig in ≤ 7 Tagen","geplant")))))</f>
        <v/>
      </c>
      <c r="I34" s="21"/>
    </row>
    <row r="35" customFormat="false" ht="30" hidden="false" customHeight="true" outlineLevel="0" collapsed="false">
      <c r="A35" s="19" t="n">
        <v>29</v>
      </c>
      <c r="B35" s="21"/>
      <c r="C35" s="21"/>
      <c r="D35" s="21"/>
      <c r="E35" s="24"/>
      <c r="F35" s="21"/>
      <c r="G35" s="24"/>
      <c r="H35" s="19" t="str">
        <f aca="true">IF(B35="","",IF(OR(F35="erledigt",F35="entfällt"),"erledigt / entfällt",IF(E35="","kein Fälligkeitsdatum",IF(E35&lt;TODAY(),"überfällig",IF(E35-TODAY()&lt;=7,"fällig in ≤ 7 Tagen","geplant")))))</f>
        <v/>
      </c>
      <c r="I35" s="21"/>
    </row>
    <row r="36" customFormat="false" ht="30" hidden="false" customHeight="true" outlineLevel="0" collapsed="false">
      <c r="A36" s="19" t="n">
        <v>30</v>
      </c>
      <c r="B36" s="21"/>
      <c r="C36" s="21"/>
      <c r="D36" s="21"/>
      <c r="E36" s="24"/>
      <c r="F36" s="21"/>
      <c r="G36" s="24"/>
      <c r="H36" s="19" t="str">
        <f aca="true">IF(B36="","",IF(OR(F36="erledigt",F36="entfällt"),"erledigt / entfällt",IF(E36="","kein Fälligkeitsdatum",IF(E36&lt;TODAY(),"überfällig",IF(E36-TODAY()&lt;=7,"fällig in ≤ 7 Tagen","geplant")))))</f>
        <v/>
      </c>
      <c r="I36" s="21"/>
    </row>
    <row r="37" customFormat="false" ht="30" hidden="false" customHeight="true" outlineLevel="0" collapsed="false">
      <c r="A37" s="19" t="n">
        <v>31</v>
      </c>
      <c r="B37" s="21"/>
      <c r="C37" s="21"/>
      <c r="D37" s="21"/>
      <c r="E37" s="24"/>
      <c r="F37" s="21"/>
      <c r="G37" s="24"/>
      <c r="H37" s="19" t="str">
        <f aca="true">IF(B37="","",IF(OR(F37="erledigt",F37="entfällt"),"erledigt / entfällt",IF(E37="","kein Fälligkeitsdatum",IF(E37&lt;TODAY(),"überfällig",IF(E37-TODAY()&lt;=7,"fällig in ≤ 7 Tagen","geplant")))))</f>
        <v/>
      </c>
      <c r="I37" s="21"/>
    </row>
    <row r="38" customFormat="false" ht="30" hidden="false" customHeight="true" outlineLevel="0" collapsed="false">
      <c r="A38" s="19" t="n">
        <v>32</v>
      </c>
      <c r="B38" s="21"/>
      <c r="C38" s="21"/>
      <c r="D38" s="21"/>
      <c r="E38" s="24"/>
      <c r="F38" s="21"/>
      <c r="G38" s="24"/>
      <c r="H38" s="19" t="str">
        <f aca="true">IF(B38="","",IF(OR(F38="erledigt",F38="entfällt"),"erledigt / entfällt",IF(E38="","kein Fälligkeitsdatum",IF(E38&lt;TODAY(),"überfällig",IF(E38-TODAY()&lt;=7,"fällig in ≤ 7 Tagen","geplant")))))</f>
        <v/>
      </c>
      <c r="I38" s="21"/>
    </row>
  </sheetData>
  <autoFilter ref="A6:I38"/>
  <mergeCells count="1">
    <mergeCell ref="A5:I5"/>
  </mergeCells>
  <conditionalFormatting sqref="H7:H38">
    <cfRule type="expression" priority="2" aboveAverage="0" equalAverage="0" bottom="0" percent="0" rank="0" text="" dxfId="8">
      <formula>H7="überfällig"</formula>
    </cfRule>
    <cfRule type="expression" priority="3" aboveAverage="0" equalAverage="0" bottom="0" percent="0" rank="0" text="" dxfId="9">
      <formula>H7="fällig in ≤ 7 Tagen"</formula>
    </cfRule>
    <cfRule type="expression" priority="4" aboveAverage="0" equalAverage="0" bottom="0" percent="0" rank="0" text="" dxfId="6">
      <formula>H7="erledigt / entfällt"</formula>
    </cfRule>
  </conditionalFormatting>
  <conditionalFormatting sqref="G7:G38">
    <cfRule type="expression" priority="5" aboveAverage="0" equalAverage="0" bottom="0" percent="0" rank="0" text="" dxfId="12">
      <formula>AND(G7&lt;&gt;"",E7&lt;&gt;"",G7&lt;E7-3650)</formula>
    </cfRule>
  </conditionalFormatting>
  <dataValidations count="3">
    <dataValidation allowBlank="true" error="Bitte einen Wert aus der Liste wählen." errorStyle="stop" errorTitle="Ungültiger Wert" operator="between" promptTitle="Bitte auswählen" showDropDown="false" showErrorMessage="true" showInputMessage="false" sqref="F7:F38" type="list">
      <formula1>"offen,in Arbeit,erledigt,entfällt"</formula1>
      <formula2>0</formula2>
    </dataValidation>
    <dataValidation allowBlank="true" error="Bitte ein Datum im Format TT.MM.JJJJ eingeben oder das Feld leer lassen." errorStyle="stop" errorTitle="Datum erwartet" operator="greaterThan" showDropDown="false" showErrorMessage="true" showInputMessage="false" sqref="E7:E38" type="date">
      <formula1>DATE(2000,1,1)</formula1>
      <formula2>0</formula2>
    </dataValidation>
    <dataValidation allowBlank="true" error="Bitte ein Datum im Format TT.MM.JJJJ eingeben oder das Feld leer lassen." errorStyle="stop" errorTitle="Datum erwartet" operator="greaterThan" showDropDown="false" showErrorMessage="true" showInputMessage="false" sqref="G7:G38" type="date">
      <formula1>DATE(2000,1,1)</formula1>
      <formula2>0</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&amp;LTQS – Transport Qualification Services · tqs-logistik.de&amp;RSeite &amp;P / &amp;N</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3" topLeftCell="A1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4"/>
    <col collapsed="false" customWidth="true" hidden="false" outlineLevel="0" max="3" min="3" style="0" width="34"/>
    <col collapsed="false" customWidth="true" hidden="false" outlineLevel="0" max="5" min="4" style="0" width="18"/>
    <col collapsed="false" customWidth="true" hidden="false" outlineLevel="0" max="6" min="6" style="0" width="22"/>
    <col collapsed="false" customWidth="true" hidden="false" outlineLevel="0" max="7" min="7" style="0" width="70"/>
    <col collapsed="false" customWidth="true" hidden="false" outlineLevel="0" max="8" min="8" style="0" width="34"/>
  </cols>
  <sheetData>
    <row r="1" customFormat="false" ht="30" hidden="false" customHeight="true" outlineLevel="0" collapsed="false">
      <c r="A1" s="1"/>
      <c r="B1" s="1"/>
      <c r="C1" s="1"/>
      <c r="D1" s="1"/>
      <c r="E1" s="1"/>
      <c r="F1" s="1"/>
      <c r="G1" s="1"/>
      <c r="H1" s="1"/>
    </row>
    <row r="2" customFormat="false" ht="21.75" hidden="false" customHeight="true" outlineLevel="0" collapsed="false">
      <c r="A2" s="2" t="s">
        <v>170</v>
      </c>
      <c r="B2" s="1"/>
      <c r="C2" s="1"/>
      <c r="D2" s="1"/>
      <c r="E2" s="1"/>
      <c r="F2" s="1"/>
      <c r="G2" s="1"/>
      <c r="H2" s="1"/>
    </row>
    <row r="3" customFormat="false" ht="16.5" hidden="false" customHeight="true" outlineLevel="0" collapsed="false">
      <c r="A3" s="3" t="s">
        <v>1</v>
      </c>
      <c r="B3" s="1"/>
      <c r="C3" s="1"/>
      <c r="D3" s="1"/>
      <c r="E3" s="1"/>
      <c r="F3" s="1"/>
      <c r="G3" s="1"/>
      <c r="H3" s="1"/>
    </row>
    <row r="4" customFormat="false" ht="6" hidden="false" customHeight="true" outlineLevel="0" collapsed="false">
      <c r="A4" s="4"/>
      <c r="B4" s="4"/>
      <c r="C4" s="4"/>
      <c r="D4" s="4"/>
      <c r="E4" s="4"/>
      <c r="F4" s="4"/>
      <c r="G4" s="4"/>
      <c r="H4" s="4"/>
    </row>
    <row r="6" customFormat="false" ht="15" hidden="false" customHeight="true" outlineLevel="0" collapsed="false">
      <c r="A6" s="6" t="s">
        <v>171</v>
      </c>
      <c r="B6" s="6"/>
      <c r="C6" s="6"/>
      <c r="D6" s="6"/>
      <c r="E6" s="6"/>
      <c r="F6" s="6"/>
      <c r="G6" s="6"/>
      <c r="H6" s="6"/>
    </row>
    <row r="7" customFormat="false" ht="15" hidden="false" customHeight="true" outlineLevel="0" collapsed="false">
      <c r="A7" s="7" t="s">
        <v>172</v>
      </c>
      <c r="B7" s="16" t="s">
        <v>173</v>
      </c>
      <c r="C7" s="16"/>
      <c r="D7" s="16"/>
      <c r="E7" s="16"/>
      <c r="F7" s="16"/>
      <c r="G7" s="16"/>
      <c r="H7" s="16"/>
    </row>
    <row r="8" customFormat="false" ht="15" hidden="false" customHeight="true" outlineLevel="0" collapsed="false">
      <c r="A8" s="7" t="s">
        <v>172</v>
      </c>
      <c r="B8" s="16" t="s">
        <v>174</v>
      </c>
      <c r="C8" s="16"/>
      <c r="D8" s="16"/>
      <c r="E8" s="16"/>
      <c r="F8" s="16"/>
      <c r="G8" s="16"/>
      <c r="H8" s="16"/>
    </row>
    <row r="9" customFormat="false" ht="15" hidden="false" customHeight="true" outlineLevel="0" collapsed="false">
      <c r="A9" s="7" t="s">
        <v>172</v>
      </c>
      <c r="B9" s="16" t="s">
        <v>175</v>
      </c>
      <c r="C9" s="16"/>
      <c r="D9" s="16"/>
      <c r="E9" s="16"/>
      <c r="F9" s="16"/>
      <c r="G9" s="16"/>
      <c r="H9" s="16"/>
    </row>
    <row r="10" customFormat="false" ht="15" hidden="false" customHeight="true" outlineLevel="0" collapsed="false">
      <c r="A10" s="7" t="s">
        <v>172</v>
      </c>
      <c r="B10" s="16" t="s">
        <v>176</v>
      </c>
      <c r="C10" s="16"/>
      <c r="D10" s="16"/>
      <c r="E10" s="16"/>
      <c r="F10" s="16"/>
      <c r="G10" s="16"/>
      <c r="H10" s="16"/>
    </row>
    <row r="11" customFormat="false" ht="15" hidden="false" customHeight="true" outlineLevel="0" collapsed="false">
      <c r="A11" s="7" t="s">
        <v>172</v>
      </c>
      <c r="B11" s="16" t="s">
        <v>177</v>
      </c>
      <c r="C11" s="16"/>
      <c r="D11" s="16"/>
      <c r="E11" s="16"/>
      <c r="F11" s="16"/>
      <c r="G11" s="16"/>
      <c r="H11" s="16"/>
    </row>
    <row r="13" customFormat="false" ht="42" hidden="false" customHeight="true" outlineLevel="0" collapsed="false">
      <c r="A13" s="18" t="s">
        <v>178</v>
      </c>
      <c r="B13" s="18" t="s">
        <v>179</v>
      </c>
      <c r="C13" s="18" t="s">
        <v>180</v>
      </c>
      <c r="D13" s="18" t="s">
        <v>181</v>
      </c>
      <c r="E13" s="18" t="s">
        <v>182</v>
      </c>
      <c r="F13" s="18" t="s">
        <v>183</v>
      </c>
      <c r="G13" s="18" t="s">
        <v>184</v>
      </c>
      <c r="H13" s="18" t="s">
        <v>185</v>
      </c>
    </row>
    <row r="14" customFormat="false" ht="91.5" hidden="false" customHeight="true" outlineLevel="0" collapsed="false">
      <c r="A14" s="20" t="s">
        <v>49</v>
      </c>
      <c r="B14" s="20" t="s">
        <v>186</v>
      </c>
      <c r="C14" s="20" t="s">
        <v>187</v>
      </c>
      <c r="D14" s="20" t="s">
        <v>188</v>
      </c>
      <c r="E14" s="20" t="s">
        <v>189</v>
      </c>
      <c r="F14" s="20" t="s">
        <v>190</v>
      </c>
      <c r="G14" s="20" t="s">
        <v>191</v>
      </c>
      <c r="H14" s="27" t="s">
        <v>192</v>
      </c>
    </row>
    <row r="15" customFormat="false" ht="91.5" hidden="false" customHeight="true" outlineLevel="0" collapsed="false">
      <c r="A15" s="20" t="s">
        <v>58</v>
      </c>
      <c r="B15" s="20" t="s">
        <v>186</v>
      </c>
      <c r="C15" s="20" t="s">
        <v>193</v>
      </c>
      <c r="D15" s="20" t="s">
        <v>194</v>
      </c>
      <c r="E15" s="20" t="s">
        <v>189</v>
      </c>
      <c r="F15" s="20" t="s">
        <v>190</v>
      </c>
      <c r="G15" s="20" t="s">
        <v>195</v>
      </c>
      <c r="H15" s="27" t="s">
        <v>192</v>
      </c>
    </row>
    <row r="16" customFormat="false" ht="91.5" hidden="false" customHeight="true" outlineLevel="0" collapsed="false">
      <c r="A16" s="20" t="s">
        <v>196</v>
      </c>
      <c r="B16" s="20" t="s">
        <v>186</v>
      </c>
      <c r="C16" s="20" t="s">
        <v>197</v>
      </c>
      <c r="D16" s="20" t="s">
        <v>198</v>
      </c>
      <c r="E16" s="20" t="s">
        <v>189</v>
      </c>
      <c r="F16" s="20" t="s">
        <v>190</v>
      </c>
      <c r="G16" s="20" t="s">
        <v>199</v>
      </c>
      <c r="H16" s="27" t="s">
        <v>192</v>
      </c>
    </row>
    <row r="17" customFormat="false" ht="91.5" hidden="false" customHeight="true" outlineLevel="0" collapsed="false">
      <c r="A17" s="20" t="s">
        <v>200</v>
      </c>
      <c r="B17" s="20" t="s">
        <v>186</v>
      </c>
      <c r="C17" s="20" t="s">
        <v>201</v>
      </c>
      <c r="D17" s="20" t="s">
        <v>202</v>
      </c>
      <c r="E17" s="20" t="s">
        <v>189</v>
      </c>
      <c r="F17" s="20" t="s">
        <v>190</v>
      </c>
      <c r="G17" s="20" t="s">
        <v>203</v>
      </c>
      <c r="H17" s="20" t="s">
        <v>204</v>
      </c>
    </row>
    <row r="18" customFormat="false" ht="91.5" hidden="false" customHeight="true" outlineLevel="0" collapsed="false">
      <c r="A18" s="20" t="s">
        <v>205</v>
      </c>
      <c r="B18" s="20" t="s">
        <v>96</v>
      </c>
      <c r="C18" s="20" t="s">
        <v>206</v>
      </c>
      <c r="D18" s="20" t="s">
        <v>207</v>
      </c>
      <c r="E18" s="20" t="s">
        <v>208</v>
      </c>
      <c r="F18" s="20" t="s">
        <v>209</v>
      </c>
      <c r="G18" s="20" t="s">
        <v>210</v>
      </c>
      <c r="H18" s="27" t="s">
        <v>211</v>
      </c>
    </row>
    <row r="19" customFormat="false" ht="91.5" hidden="false" customHeight="true" outlineLevel="0" collapsed="false">
      <c r="A19" s="20" t="s">
        <v>212</v>
      </c>
      <c r="B19" s="20" t="s">
        <v>117</v>
      </c>
      <c r="C19" s="20" t="s">
        <v>213</v>
      </c>
      <c r="D19" s="20" t="s">
        <v>214</v>
      </c>
      <c r="E19" s="20" t="s">
        <v>215</v>
      </c>
      <c r="F19" s="20" t="s">
        <v>209</v>
      </c>
      <c r="G19" s="20" t="s">
        <v>216</v>
      </c>
      <c r="H19" s="27" t="s">
        <v>217</v>
      </c>
    </row>
    <row r="21" customFormat="false" ht="15" hidden="false" customHeight="true" outlineLevel="0" collapsed="false">
      <c r="A21" s="6" t="s">
        <v>218</v>
      </c>
      <c r="B21" s="6"/>
      <c r="C21" s="6"/>
      <c r="D21" s="6"/>
      <c r="E21" s="6"/>
      <c r="F21" s="6"/>
      <c r="G21" s="6"/>
      <c r="H21" s="6"/>
    </row>
    <row r="22" customFormat="false" ht="30" hidden="false" customHeight="true" outlineLevel="0" collapsed="false">
      <c r="A22" s="28" t="s">
        <v>219</v>
      </c>
      <c r="B22" s="16" t="s">
        <v>220</v>
      </c>
      <c r="C22" s="16"/>
      <c r="D22" s="16"/>
      <c r="E22" s="16"/>
      <c r="F22" s="16"/>
      <c r="G22" s="16"/>
      <c r="H22" s="16"/>
    </row>
    <row r="23" customFormat="false" ht="30" hidden="false" customHeight="true" outlineLevel="0" collapsed="false">
      <c r="A23" s="28" t="s">
        <v>219</v>
      </c>
      <c r="B23" s="16" t="s">
        <v>221</v>
      </c>
      <c r="C23" s="16"/>
      <c r="D23" s="16"/>
      <c r="E23" s="16"/>
      <c r="F23" s="16"/>
      <c r="G23" s="16"/>
      <c r="H23" s="16"/>
    </row>
    <row r="24" customFormat="false" ht="30" hidden="false" customHeight="true" outlineLevel="0" collapsed="false">
      <c r="A24" s="28" t="s">
        <v>219</v>
      </c>
      <c r="B24" s="16" t="s">
        <v>222</v>
      </c>
      <c r="C24" s="16"/>
      <c r="D24" s="16"/>
      <c r="E24" s="16"/>
      <c r="F24" s="16"/>
      <c r="G24" s="16"/>
      <c r="H24" s="16"/>
    </row>
    <row r="25" customFormat="false" ht="30" hidden="false" customHeight="true" outlineLevel="0" collapsed="false">
      <c r="A25" s="28" t="s">
        <v>219</v>
      </c>
      <c r="B25" s="16" t="s">
        <v>223</v>
      </c>
      <c r="C25" s="16"/>
      <c r="D25" s="16"/>
      <c r="E25" s="16"/>
      <c r="F25" s="16"/>
      <c r="G25" s="16"/>
      <c r="H25" s="16"/>
    </row>
    <row r="26" customFormat="false" ht="30" hidden="false" customHeight="true" outlineLevel="0" collapsed="false">
      <c r="A26" s="28" t="s">
        <v>219</v>
      </c>
      <c r="B26" s="16" t="s">
        <v>224</v>
      </c>
      <c r="C26" s="16"/>
      <c r="D26" s="16"/>
      <c r="E26" s="16"/>
      <c r="F26" s="16"/>
      <c r="G26" s="16"/>
      <c r="H26" s="16"/>
    </row>
    <row r="27" customFormat="false" ht="30" hidden="false" customHeight="true" outlineLevel="0" collapsed="false">
      <c r="A27" s="28" t="s">
        <v>219</v>
      </c>
      <c r="B27" s="16" t="s">
        <v>225</v>
      </c>
      <c r="C27" s="16"/>
      <c r="D27" s="16"/>
      <c r="E27" s="16"/>
      <c r="F27" s="16"/>
      <c r="G27" s="16"/>
      <c r="H27" s="16"/>
    </row>
    <row r="28" customFormat="false" ht="30" hidden="false" customHeight="true" outlineLevel="0" collapsed="false">
      <c r="A28" s="28" t="s">
        <v>219</v>
      </c>
      <c r="B28" s="16" t="s">
        <v>226</v>
      </c>
      <c r="C28" s="16"/>
      <c r="D28" s="16"/>
      <c r="E28" s="16"/>
      <c r="F28" s="16"/>
      <c r="G28" s="16"/>
      <c r="H28" s="16"/>
    </row>
    <row r="29" customFormat="false" ht="30" hidden="false" customHeight="true" outlineLevel="0" collapsed="false">
      <c r="A29" s="28" t="s">
        <v>219</v>
      </c>
      <c r="B29" s="16" t="s">
        <v>227</v>
      </c>
      <c r="C29" s="16"/>
      <c r="D29" s="16"/>
      <c r="E29" s="16"/>
      <c r="F29" s="16"/>
      <c r="G29" s="16"/>
      <c r="H29" s="16"/>
    </row>
    <row r="30" customFormat="false" ht="30" hidden="false" customHeight="true" outlineLevel="0" collapsed="false">
      <c r="A30" s="28" t="s">
        <v>219</v>
      </c>
      <c r="B30" s="16" t="s">
        <v>228</v>
      </c>
      <c r="C30" s="16"/>
      <c r="D30" s="16"/>
      <c r="E30" s="16"/>
      <c r="F30" s="16"/>
      <c r="G30" s="16"/>
      <c r="H30" s="16"/>
    </row>
    <row r="31" customFormat="false" ht="30" hidden="false" customHeight="true" outlineLevel="0" collapsed="false">
      <c r="A31" s="28" t="s">
        <v>219</v>
      </c>
      <c r="B31" s="16" t="s">
        <v>229</v>
      </c>
      <c r="C31" s="16"/>
      <c r="D31" s="16"/>
      <c r="E31" s="16"/>
      <c r="F31" s="16"/>
      <c r="G31" s="16"/>
      <c r="H31" s="16"/>
    </row>
    <row r="33" customFormat="false" ht="15" hidden="false" customHeight="true" outlineLevel="0" collapsed="false">
      <c r="A33" s="6" t="s">
        <v>230</v>
      </c>
      <c r="B33" s="6"/>
      <c r="C33" s="6"/>
      <c r="D33" s="6"/>
      <c r="E33" s="6"/>
      <c r="F33" s="6"/>
      <c r="G33" s="6"/>
      <c r="H33" s="6"/>
    </row>
    <row r="34" customFormat="false" ht="43.5" hidden="false" customHeight="true" outlineLevel="0" collapsed="false">
      <c r="A34" s="16" t="s">
        <v>28</v>
      </c>
      <c r="B34" s="16"/>
      <c r="C34" s="16"/>
      <c r="D34" s="16"/>
      <c r="E34" s="16"/>
      <c r="F34" s="16"/>
      <c r="G34" s="16"/>
      <c r="H34" s="16"/>
    </row>
    <row r="35" customFormat="false" ht="27.75" hidden="false" customHeight="true" outlineLevel="0" collapsed="false">
      <c r="A35" s="29" t="s">
        <v>231</v>
      </c>
      <c r="B35" s="29"/>
      <c r="C35" s="29"/>
      <c r="D35" s="29"/>
      <c r="E35" s="29"/>
      <c r="F35" s="29"/>
      <c r="G35" s="29"/>
      <c r="H35" s="29"/>
    </row>
    <row r="36" customFormat="false" ht="15" hidden="false" customHeight="false" outlineLevel="0" collapsed="false">
      <c r="A36" s="17" t="s">
        <v>232</v>
      </c>
    </row>
  </sheetData>
  <autoFilter ref="A13:H19"/>
  <mergeCells count="20">
    <mergeCell ref="A6:H6"/>
    <mergeCell ref="B7:H7"/>
    <mergeCell ref="B8:H8"/>
    <mergeCell ref="B9:H9"/>
    <mergeCell ref="B10:H10"/>
    <mergeCell ref="B11:H11"/>
    <mergeCell ref="A21:H21"/>
    <mergeCell ref="B22:H22"/>
    <mergeCell ref="B23:H23"/>
    <mergeCell ref="B24:H24"/>
    <mergeCell ref="B25:H25"/>
    <mergeCell ref="B26:H26"/>
    <mergeCell ref="B27:H27"/>
    <mergeCell ref="B28:H28"/>
    <mergeCell ref="B29:H29"/>
    <mergeCell ref="B30:H30"/>
    <mergeCell ref="B31:H31"/>
    <mergeCell ref="A33:H33"/>
    <mergeCell ref="A34:H34"/>
    <mergeCell ref="A35:H35"/>
  </mergeCells>
  <hyperlinks>
    <hyperlink ref="H14" r:id="rId1" display="https://pq-kep.de/"/>
    <hyperlink ref="H15" r:id="rId2" display="https://pq-kep.de/"/>
    <hyperlink ref="H16" r:id="rId3" display="https://pq-kep.de/"/>
    <hyperlink ref="H18" r:id="rId4" display="https://www.bundesnetzagentur.de/post-anbieterverzeichnis"/>
    <hyperlink ref="H19" r:id="rId5" display="https://www.fuehrungszeugnis.bund.de/"/>
    <hyperlink ref="A36" r:id="rId6" display="Fragen zur Vorbereitung? https://tqs-logistik.de/kontakt.html"/>
  </hyperlinks>
  <printOptions headings="false" gridLines="false" gridLinesSet="true" horizontalCentered="tru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&amp;LTQS – Transport Qualification Services · tqs-logistik.de&amp;RSeite &amp;P / &amp;N</oddFooter>
  </headerFooter>
  <drawing r:id="rId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4"/>
    <col collapsed="false" customWidth="true" hidden="false" outlineLevel="0" max="3" min="3" style="0" width="15"/>
    <col collapsed="false" customWidth="true" hidden="false" outlineLevel="0" max="5" min="4" style="0" width="13"/>
    <col collapsed="false" customWidth="true" hidden="false" outlineLevel="0" max="6" min="6" style="0" width="18"/>
    <col collapsed="false" customWidth="true" hidden="false" outlineLevel="0" max="7" min="7" style="0" width="30"/>
    <col collapsed="false" customWidth="true" hidden="false" outlineLevel="0" max="8" min="8" style="0" width="44"/>
  </cols>
  <sheetData>
    <row r="1" customFormat="false" ht="30" hidden="false" customHeight="true" outlineLevel="0" collapsed="false">
      <c r="A1" s="1"/>
      <c r="B1" s="1"/>
      <c r="C1" s="1"/>
      <c r="D1" s="1"/>
      <c r="E1" s="1"/>
      <c r="F1" s="1"/>
      <c r="G1" s="1"/>
      <c r="H1" s="1"/>
    </row>
    <row r="2" customFormat="false" ht="21.75" hidden="false" customHeight="true" outlineLevel="0" collapsed="false">
      <c r="A2" s="2" t="s">
        <v>233</v>
      </c>
      <c r="B2" s="1"/>
      <c r="C2" s="1"/>
      <c r="D2" s="1"/>
      <c r="E2" s="1"/>
      <c r="F2" s="1"/>
      <c r="G2" s="1"/>
      <c r="H2" s="1"/>
    </row>
    <row r="3" customFormat="false" ht="16.5" hidden="false" customHeight="true" outlineLevel="0" collapsed="false">
      <c r="A3" s="3" t="s">
        <v>234</v>
      </c>
      <c r="B3" s="1"/>
      <c r="C3" s="1"/>
      <c r="D3" s="1"/>
      <c r="E3" s="1"/>
      <c r="F3" s="1"/>
      <c r="G3" s="1"/>
      <c r="H3" s="1"/>
    </row>
    <row r="4" customFormat="false" ht="6" hidden="false" customHeight="true" outlineLevel="0" collapsed="false">
      <c r="A4" s="4"/>
      <c r="B4" s="4"/>
      <c r="C4" s="4"/>
      <c r="D4" s="4"/>
      <c r="E4" s="4"/>
      <c r="F4" s="4"/>
      <c r="G4" s="4"/>
      <c r="H4" s="4"/>
    </row>
    <row r="5" customFormat="false" ht="25.5" hidden="false" customHeight="true" outlineLevel="0" collapsed="false">
      <c r="A5" s="30" t="s">
        <v>235</v>
      </c>
      <c r="B5" s="30"/>
      <c r="C5" s="30"/>
      <c r="D5" s="30"/>
      <c r="E5" s="30"/>
      <c r="F5" s="30"/>
      <c r="G5" s="30"/>
      <c r="H5" s="30"/>
    </row>
    <row r="7" customFormat="false" ht="42" hidden="false" customHeight="true" outlineLevel="0" collapsed="false">
      <c r="A7" s="18" t="s">
        <v>69</v>
      </c>
      <c r="B7" s="18" t="s">
        <v>75</v>
      </c>
      <c r="C7" s="18" t="s">
        <v>78</v>
      </c>
      <c r="D7" s="18" t="s">
        <v>83</v>
      </c>
      <c r="E7" s="18" t="s">
        <v>236</v>
      </c>
      <c r="F7" s="18" t="s">
        <v>80</v>
      </c>
      <c r="G7" s="18" t="s">
        <v>237</v>
      </c>
      <c r="H7" s="18" t="s">
        <v>82</v>
      </c>
    </row>
    <row r="8" customFormat="false" ht="30" hidden="false" customHeight="true" outlineLevel="0" collapsed="false">
      <c r="A8" s="20" t="s">
        <v>238</v>
      </c>
      <c r="B8" s="20" t="s">
        <v>239</v>
      </c>
      <c r="C8" s="31" t="n">
        <f aca="true">TODAY()-80</f>
        <v>46218</v>
      </c>
      <c r="D8" s="20" t="n">
        <v>3</v>
      </c>
      <c r="E8" s="20"/>
      <c r="F8" s="25" t="n">
        <f aca="false">IF(AND(C8&lt;&gt;"",N(D8)&gt;0),EDATE(C8,D8),"")</f>
        <v>46310</v>
      </c>
      <c r="G8" s="19" t="str">
        <f aca="true">IF(AND(N(E8)&gt;0,B8&lt;&gt;"hochgeladen",TODAY()&gt;EDATE(C8,N(E8))),"Höchstalter überschritten – neu anfordern",IF(F8="","kein Termin eingetragen",IF(F8&lt;TODAY(),"Termin überschritten",IF(F8-TODAY()&lt;=30,"Termin in ≤ 30 Tagen","nächster Termin geplant"))))</f>
        <v>Termin in ≤ 30 Tagen</v>
      </c>
      <c r="H8" s="20" t="s">
        <v>240</v>
      </c>
    </row>
    <row r="9" customFormat="false" ht="30" hidden="false" customHeight="true" outlineLevel="0" collapsed="false">
      <c r="A9" s="20" t="s">
        <v>108</v>
      </c>
      <c r="B9" s="20" t="s">
        <v>241</v>
      </c>
      <c r="C9" s="31" t="n">
        <f aca="true">TODAY()-110</f>
        <v>46188</v>
      </c>
      <c r="D9" s="20" t="n">
        <v>12</v>
      </c>
      <c r="E9" s="20" t="n">
        <v>3</v>
      </c>
      <c r="F9" s="25" t="n">
        <f aca="false">IF(AND(C9&lt;&gt;"",N(D9)&gt;0),EDATE(C9,D9),"")</f>
        <v>46553</v>
      </c>
      <c r="G9" s="19" t="str">
        <f aca="true">IF(AND(N(E9)&gt;0,B9&lt;&gt;"hochgeladen",TODAY()&gt;EDATE(C9,N(E9))),"Höchstalter überschritten – neu anfordern",IF(F9="","kein Termin eingetragen",IF(F9&lt;TODAY(),"Termin überschritten",IF(F9-TODAY()&lt;=30,"Termin in ≤ 30 Tagen","nächster Termin geplant"))))</f>
        <v>Höchstalter überschritten – neu anfordern</v>
      </c>
      <c r="H9" s="20" t="s">
        <v>242</v>
      </c>
    </row>
    <row r="10" customFormat="false" ht="30" hidden="false" customHeight="true" outlineLevel="0" collapsed="false">
      <c r="A10" s="20" t="s">
        <v>243</v>
      </c>
      <c r="B10" s="20" t="s">
        <v>239</v>
      </c>
      <c r="C10" s="31" t="n">
        <f aca="true">TODAY()-30</f>
        <v>46268</v>
      </c>
      <c r="D10" s="20"/>
      <c r="E10" s="20"/>
      <c r="F10" s="25" t="str">
        <f aca="false">IF(AND(C10&lt;&gt;"",N(D10)&gt;0),EDATE(C10,D10),"")</f>
        <v/>
      </c>
      <c r="G10" s="19" t="str">
        <f aca="true">IF(AND(N(E10)&gt;0,B10&lt;&gt;"hochgeladen",TODAY()&gt;EDATE(C10,N(E10))),"Höchstalter überschritten – neu anfordern",IF(F10="","kein Termin eingetragen",IF(F10&lt;TODAY(),"Termin überschritten",IF(F10-TODAY()&lt;=30,"Termin in ≤ 30 Tagen","nächster Termin geplant"))))</f>
        <v>kein Termin eingetragen</v>
      </c>
      <c r="H10" s="20" t="s">
        <v>244</v>
      </c>
    </row>
  </sheetData>
  <mergeCells count="1">
    <mergeCell ref="A5:H5"/>
  </mergeCells>
  <conditionalFormatting sqref="G8:G10">
    <cfRule type="expression" priority="2" aboveAverage="0" equalAverage="0" bottom="0" percent="0" rank="0" text="" dxfId="8">
      <formula>LEFT(G8,6)="Höchst"</formula>
    </cfRule>
    <cfRule type="expression" priority="3" aboveAverage="0" equalAverage="0" bottom="0" percent="0" rank="0" text="" dxfId="9">
      <formula>G8="Termin in ≤ 30 Tagen"</formula>
    </cfRule>
  </conditionalFormatting>
  <printOptions headings="false" gridLines="false" gridLinesSet="true" horizontalCentered="tru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&amp;LTQS – Transport Qualification Services · tqs-logistik.de&amp;RSeite &amp;P / &amp;N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Company>TQS – Transport Qualification Services</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TQS PQ-KEP-Nachweismanager</dc:title>
  <dc:subject>Arbeitshilfe zur Vorbereitung und Aktualisierung der Nachweise für die PQ KEP</dc:subject>
  <dc:creator>TQS</dc:creator>
  <cp:keywords>PQ KEP; Präqualifikation; Nachweise; Nachunternehmer; TQS</cp:keywords>
  <dc:description>TQS – Transport Qualification Services · tqs-logistik.de · Quellenstand Oktober 2026</dc:description>
  <cp:lastModifiedBy>TQS</cp:lastModifiedBy>
  <dc:language>de-DE</dc:language>
  <cp:category>Arbeitshilfe</cp:category>
  <dcterms:created xsi:type="dcterms:W3CDTF">2026-10-03T16:37:08Z</dcterms:created>
  <dcterms:modified xsi:type="dcterms:W3CDTF">2026-10-03T16:37:08Z</dcterms:modified>
</cp:coreProperties>
</file>

<file path=docProps/custom.xml><?xml version="1.0" encoding="utf-8"?>
<Properties xmlns="http://schemas.openxmlformats.org/officeDocument/2006/custom-properties" xmlns:vt="http://schemas.openxmlformats.org/officeDocument/2006/docPropsVTypes"/>
</file>